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лливалиты\Алливалиты Кудрявого\Материалы для статьи\2024 алливалиты\для отправки\Отправка 020524\Отправка 150724\"/>
    </mc:Choice>
  </mc:AlternateContent>
  <bookViews>
    <workbookView xWindow="0" yWindow="0" windowWidth="25785" windowHeight="11970" tabRatio="555"/>
  </bookViews>
  <sheets>
    <sheet name="ESM_1" sheetId="6" r:id="rId1"/>
    <sheet name="ESM_2" sheetId="5" r:id="rId2"/>
    <sheet name="ESM_3" sheetId="4" r:id="rId3"/>
    <sheet name="ESM_4" sheetId="3" r:id="rId4"/>
    <sheet name="ESM_5" sheetId="2" r:id="rId5"/>
    <sheet name="ESM_6" sheetId="1" r:id="rId6"/>
  </sheets>
  <definedNames>
    <definedName name="_xlnm._FilterDatabase" localSheetId="0" hidden="1">ESM_1!$A$1:$J$73</definedName>
    <definedName name="_xlnm._FilterDatabase" localSheetId="1" hidden="1">ESM_2!$A$1:$M$64</definedName>
    <definedName name="_xlnm._FilterDatabase" localSheetId="2" hidden="1">ESM_3!$A$1:$O$42</definedName>
    <definedName name="_xlnm._FilterDatabase" localSheetId="3" hidden="1">ESM_4!$A$1:$CT$137</definedName>
    <definedName name="_xlnm._FilterDatabase" localSheetId="4" hidden="1">ESM_5!$A$1:$AE$193</definedName>
    <definedName name="_xlnm._FilterDatabase" localSheetId="5" hidden="1">ESM_6!$A$1:$BH$35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1" i="2" l="1"/>
  <c r="M190" i="2"/>
  <c r="M189" i="2"/>
  <c r="M188" i="2"/>
  <c r="M187" i="2"/>
  <c r="M186" i="2"/>
  <c r="M185" i="2"/>
  <c r="J40" i="4" l="1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1" i="4"/>
  <c r="J20" i="4"/>
  <c r="J19" i="4"/>
  <c r="J18" i="4"/>
  <c r="J17" i="4"/>
  <c r="J22" i="4"/>
  <c r="J15" i="4"/>
  <c r="J14" i="4"/>
  <c r="J13" i="4"/>
  <c r="J12" i="4"/>
  <c r="J11" i="4"/>
  <c r="J10" i="4"/>
  <c r="J9" i="4"/>
  <c r="J8" i="4"/>
  <c r="J7" i="4"/>
  <c r="J6" i="4"/>
  <c r="J5" i="4"/>
  <c r="K107" i="3" l="1"/>
  <c r="K106" i="3"/>
  <c r="K109" i="3"/>
  <c r="K108" i="3"/>
  <c r="K105" i="3"/>
  <c r="K104" i="3"/>
  <c r="K103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101" i="3"/>
  <c r="K100" i="3"/>
  <c r="K99" i="3"/>
  <c r="K98" i="3"/>
  <c r="K97" i="3"/>
  <c r="K96" i="3"/>
  <c r="K95" i="3"/>
  <c r="K94" i="3"/>
  <c r="K77" i="3"/>
  <c r="K76" i="3"/>
  <c r="K75" i="3"/>
  <c r="K74" i="3"/>
  <c r="K73" i="3"/>
  <c r="K72" i="3"/>
  <c r="K71" i="3"/>
  <c r="K70" i="3"/>
  <c r="K69" i="3"/>
  <c r="K67" i="3"/>
  <c r="K66" i="3"/>
  <c r="K65" i="3"/>
  <c r="K64" i="3"/>
  <c r="K63" i="3"/>
  <c r="K44" i="3"/>
  <c r="K61" i="3"/>
  <c r="K49" i="3"/>
  <c r="K60" i="3"/>
  <c r="K48" i="3"/>
  <c r="K47" i="3"/>
  <c r="K62" i="3"/>
  <c r="K59" i="3"/>
  <c r="K58" i="3"/>
  <c r="K57" i="3"/>
  <c r="K56" i="3"/>
  <c r="K55" i="3"/>
  <c r="K54" i="3"/>
  <c r="K46" i="3"/>
  <c r="K53" i="3"/>
  <c r="K52" i="3"/>
  <c r="K51" i="3"/>
  <c r="K45" i="3"/>
  <c r="K50" i="3"/>
  <c r="K43" i="3"/>
  <c r="K41" i="3"/>
  <c r="K40" i="3"/>
  <c r="K39" i="3"/>
  <c r="K38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R191" i="2" l="1"/>
  <c r="Q191" i="2"/>
  <c r="P191" i="2"/>
  <c r="O191" i="2"/>
  <c r="R190" i="2"/>
  <c r="Q190" i="2"/>
  <c r="P190" i="2"/>
  <c r="O190" i="2"/>
  <c r="R189" i="2"/>
  <c r="Q189" i="2"/>
  <c r="O189" i="2"/>
  <c r="R188" i="2"/>
  <c r="Q188" i="2"/>
  <c r="P188" i="2"/>
  <c r="O188" i="2"/>
  <c r="R187" i="2"/>
  <c r="Q187" i="2"/>
  <c r="P187" i="2"/>
  <c r="O187" i="2"/>
  <c r="R186" i="2"/>
  <c r="Q186" i="2"/>
  <c r="P186" i="2"/>
  <c r="O186" i="2"/>
  <c r="R185" i="2"/>
  <c r="Q185" i="2"/>
  <c r="P185" i="2"/>
  <c r="O185" i="2"/>
  <c r="U183" i="2"/>
  <c r="R183" i="2"/>
  <c r="Q183" i="2"/>
  <c r="P183" i="2"/>
  <c r="O183" i="2"/>
  <c r="U182" i="2"/>
  <c r="R182" i="2"/>
  <c r="Q182" i="2"/>
  <c r="P182" i="2"/>
  <c r="O182" i="2"/>
  <c r="U181" i="2"/>
  <c r="R181" i="2"/>
  <c r="Q181" i="2"/>
  <c r="P181" i="2"/>
  <c r="O181" i="2"/>
  <c r="U180" i="2"/>
  <c r="R180" i="2"/>
  <c r="Q180" i="2"/>
  <c r="P180" i="2"/>
  <c r="O180" i="2"/>
  <c r="U179" i="2"/>
  <c r="R179" i="2"/>
  <c r="Q179" i="2"/>
  <c r="P179" i="2"/>
  <c r="O179" i="2"/>
  <c r="U178" i="2"/>
  <c r="R178" i="2"/>
  <c r="Q178" i="2"/>
  <c r="P178" i="2"/>
  <c r="O178" i="2"/>
  <c r="U177" i="2"/>
  <c r="R177" i="2"/>
  <c r="Q177" i="2"/>
  <c r="P177" i="2"/>
  <c r="O177" i="2"/>
  <c r="U176" i="2"/>
  <c r="R176" i="2"/>
  <c r="Q176" i="2"/>
  <c r="P176" i="2"/>
  <c r="O176" i="2"/>
  <c r="U175" i="2"/>
  <c r="R175" i="2"/>
  <c r="Q175" i="2"/>
  <c r="P175" i="2"/>
  <c r="O175" i="2"/>
  <c r="U174" i="2"/>
  <c r="R174" i="2"/>
  <c r="P174" i="2"/>
  <c r="O174" i="2"/>
  <c r="U173" i="2"/>
  <c r="R173" i="2"/>
  <c r="P173" i="2"/>
  <c r="O173" i="2"/>
  <c r="U172" i="2"/>
  <c r="R172" i="2"/>
  <c r="P172" i="2"/>
  <c r="O172" i="2"/>
  <c r="U171" i="2"/>
  <c r="R171" i="2"/>
  <c r="P171" i="2"/>
  <c r="O171" i="2"/>
  <c r="U170" i="2"/>
  <c r="R170" i="2"/>
  <c r="Q170" i="2"/>
  <c r="P170" i="2"/>
  <c r="O170" i="2"/>
  <c r="U169" i="2"/>
  <c r="R169" i="2"/>
  <c r="Q169" i="2"/>
  <c r="P169" i="2"/>
  <c r="O169" i="2"/>
  <c r="U168" i="2"/>
  <c r="R168" i="2"/>
  <c r="Q168" i="2"/>
  <c r="P168" i="2"/>
  <c r="O168" i="2"/>
  <c r="U167" i="2"/>
  <c r="R167" i="2"/>
  <c r="Q167" i="2"/>
  <c r="P167" i="2"/>
  <c r="O167" i="2"/>
  <c r="U166" i="2"/>
  <c r="R166" i="2"/>
  <c r="Q166" i="2"/>
  <c r="P166" i="2"/>
  <c r="O166" i="2"/>
  <c r="U165" i="2"/>
  <c r="R165" i="2"/>
  <c r="Q165" i="2"/>
  <c r="P165" i="2"/>
  <c r="O165" i="2"/>
  <c r="U164" i="2"/>
  <c r="R164" i="2"/>
  <c r="Q164" i="2"/>
  <c r="P164" i="2"/>
  <c r="O164" i="2"/>
  <c r="U163" i="2"/>
  <c r="R163" i="2"/>
  <c r="Q163" i="2"/>
  <c r="P163" i="2"/>
  <c r="O163" i="2"/>
  <c r="U162" i="2"/>
  <c r="R162" i="2"/>
  <c r="Q162" i="2"/>
  <c r="P162" i="2"/>
  <c r="O162" i="2"/>
  <c r="U161" i="2"/>
  <c r="R161" i="2"/>
  <c r="Q161" i="2"/>
  <c r="P161" i="2"/>
  <c r="O161" i="2"/>
  <c r="U160" i="2"/>
  <c r="R160" i="2"/>
  <c r="Q160" i="2"/>
  <c r="P160" i="2"/>
  <c r="O160" i="2"/>
  <c r="U159" i="2"/>
  <c r="R159" i="2"/>
  <c r="P159" i="2"/>
  <c r="O159" i="2"/>
  <c r="U158" i="2"/>
  <c r="R158" i="2"/>
  <c r="Q158" i="2"/>
  <c r="P158" i="2"/>
  <c r="O158" i="2"/>
  <c r="U157" i="2"/>
  <c r="R157" i="2"/>
  <c r="P157" i="2"/>
  <c r="O157" i="2"/>
  <c r="U156" i="2"/>
  <c r="R156" i="2"/>
  <c r="Q156" i="2"/>
  <c r="P156" i="2"/>
  <c r="O156" i="2"/>
  <c r="U155" i="2"/>
  <c r="R155" i="2"/>
  <c r="Q155" i="2"/>
  <c r="P155" i="2"/>
  <c r="O155" i="2"/>
  <c r="U154" i="2"/>
  <c r="R154" i="2"/>
  <c r="Q154" i="2"/>
  <c r="P154" i="2"/>
  <c r="O154" i="2"/>
  <c r="U153" i="2"/>
  <c r="R153" i="2"/>
  <c r="Q153" i="2"/>
  <c r="P153" i="2"/>
  <c r="O153" i="2"/>
  <c r="U152" i="2"/>
  <c r="R152" i="2"/>
  <c r="Q152" i="2"/>
  <c r="P152" i="2"/>
  <c r="O152" i="2"/>
  <c r="U151" i="2"/>
  <c r="R151" i="2"/>
  <c r="Q151" i="2"/>
  <c r="P151" i="2"/>
  <c r="O151" i="2"/>
  <c r="U150" i="2"/>
  <c r="R150" i="2"/>
  <c r="Q150" i="2"/>
  <c r="P150" i="2"/>
  <c r="O150" i="2"/>
  <c r="U149" i="2"/>
  <c r="R149" i="2"/>
  <c r="Q149" i="2"/>
  <c r="P149" i="2"/>
  <c r="O149" i="2"/>
  <c r="U148" i="2"/>
  <c r="R148" i="2"/>
  <c r="Q148" i="2"/>
  <c r="P148" i="2"/>
  <c r="O148" i="2"/>
  <c r="U147" i="2"/>
  <c r="R147" i="2"/>
  <c r="P147" i="2"/>
  <c r="O147" i="2"/>
  <c r="U146" i="2"/>
  <c r="R146" i="2"/>
  <c r="Q146" i="2"/>
  <c r="P146" i="2"/>
  <c r="O146" i="2"/>
  <c r="U145" i="2"/>
  <c r="R145" i="2"/>
  <c r="Q145" i="2"/>
  <c r="P145" i="2"/>
  <c r="O145" i="2"/>
  <c r="U144" i="2"/>
  <c r="R144" i="2"/>
  <c r="Q144" i="2"/>
  <c r="P144" i="2"/>
  <c r="O144" i="2"/>
  <c r="U143" i="2"/>
  <c r="R143" i="2"/>
  <c r="Q143" i="2"/>
  <c r="P143" i="2"/>
  <c r="O143" i="2"/>
  <c r="U142" i="2"/>
  <c r="R142" i="2"/>
  <c r="P142" i="2"/>
  <c r="O142" i="2"/>
  <c r="U141" i="2"/>
  <c r="R141" i="2"/>
  <c r="Q141" i="2"/>
  <c r="P141" i="2"/>
  <c r="O141" i="2"/>
  <c r="U140" i="2"/>
  <c r="R140" i="2"/>
  <c r="Q140" i="2"/>
  <c r="P140" i="2"/>
  <c r="O140" i="2"/>
  <c r="U139" i="2"/>
  <c r="R139" i="2"/>
  <c r="Q139" i="2"/>
  <c r="P139" i="2"/>
  <c r="O139" i="2"/>
  <c r="U138" i="2"/>
  <c r="R138" i="2"/>
  <c r="Q138" i="2"/>
  <c r="P138" i="2"/>
  <c r="O138" i="2"/>
  <c r="U137" i="2"/>
  <c r="R137" i="2"/>
  <c r="P137" i="2"/>
  <c r="O137" i="2"/>
  <c r="U136" i="2"/>
  <c r="R136" i="2"/>
  <c r="Q136" i="2"/>
  <c r="P136" i="2"/>
  <c r="O136" i="2"/>
  <c r="U135" i="2"/>
  <c r="R135" i="2"/>
  <c r="Q135" i="2"/>
  <c r="P135" i="2"/>
  <c r="O135" i="2"/>
  <c r="U134" i="2"/>
  <c r="R134" i="2"/>
  <c r="P134" i="2"/>
  <c r="O134" i="2"/>
  <c r="U133" i="2"/>
  <c r="R133" i="2"/>
  <c r="Q133" i="2"/>
  <c r="P133" i="2"/>
  <c r="O133" i="2"/>
  <c r="U132" i="2"/>
  <c r="R132" i="2"/>
  <c r="Q132" i="2"/>
  <c r="P132" i="2"/>
  <c r="O132" i="2"/>
  <c r="U131" i="2"/>
  <c r="R131" i="2"/>
  <c r="Q131" i="2"/>
  <c r="P131" i="2"/>
  <c r="O131" i="2"/>
  <c r="U130" i="2"/>
  <c r="R130" i="2"/>
  <c r="Q130" i="2"/>
  <c r="P130" i="2"/>
  <c r="O130" i="2"/>
  <c r="U129" i="2"/>
  <c r="R129" i="2"/>
  <c r="Q129" i="2"/>
  <c r="P129" i="2"/>
  <c r="O129" i="2"/>
  <c r="U128" i="2"/>
  <c r="R128" i="2"/>
  <c r="P128" i="2"/>
  <c r="O128" i="2"/>
  <c r="U127" i="2"/>
  <c r="R127" i="2"/>
  <c r="Q127" i="2"/>
  <c r="P127" i="2"/>
  <c r="O127" i="2"/>
  <c r="U126" i="2"/>
  <c r="R126" i="2"/>
  <c r="Q126" i="2"/>
  <c r="P126" i="2"/>
  <c r="O126" i="2"/>
  <c r="U125" i="2"/>
  <c r="R125" i="2"/>
  <c r="Q125" i="2"/>
  <c r="P125" i="2"/>
  <c r="O125" i="2"/>
  <c r="U124" i="2"/>
  <c r="R124" i="2"/>
  <c r="Q124" i="2"/>
  <c r="P124" i="2"/>
  <c r="O124" i="2"/>
  <c r="U123" i="2"/>
  <c r="R123" i="2"/>
  <c r="P123" i="2"/>
  <c r="O123" i="2"/>
  <c r="U122" i="2"/>
  <c r="R122" i="2"/>
  <c r="P122" i="2"/>
  <c r="O122" i="2"/>
  <c r="U121" i="2"/>
  <c r="R121" i="2"/>
  <c r="P121" i="2"/>
  <c r="O121" i="2"/>
  <c r="U120" i="2"/>
  <c r="R120" i="2"/>
  <c r="Q120" i="2"/>
  <c r="P120" i="2"/>
  <c r="O120" i="2"/>
  <c r="U119" i="2"/>
  <c r="R119" i="2"/>
  <c r="Q119" i="2"/>
  <c r="P119" i="2"/>
  <c r="O119" i="2"/>
  <c r="U118" i="2"/>
  <c r="R118" i="2"/>
  <c r="Q118" i="2"/>
  <c r="P118" i="2"/>
  <c r="O118" i="2"/>
  <c r="U117" i="2"/>
  <c r="R117" i="2"/>
  <c r="Q117" i="2"/>
  <c r="P117" i="2"/>
  <c r="O117" i="2"/>
  <c r="U116" i="2"/>
  <c r="R116" i="2"/>
  <c r="P116" i="2"/>
  <c r="O116" i="2"/>
  <c r="U115" i="2"/>
  <c r="R115" i="2"/>
  <c r="P115" i="2"/>
  <c r="O115" i="2"/>
  <c r="R114" i="2"/>
  <c r="Q114" i="2"/>
  <c r="P114" i="2"/>
  <c r="O114" i="2"/>
  <c r="U113" i="2"/>
  <c r="R113" i="2"/>
  <c r="P113" i="2"/>
  <c r="O113" i="2"/>
  <c r="U112" i="2"/>
  <c r="R112" i="2"/>
  <c r="Q112" i="2"/>
  <c r="P112" i="2"/>
  <c r="O112" i="2"/>
  <c r="U111" i="2"/>
  <c r="R111" i="2"/>
  <c r="P111" i="2"/>
  <c r="O111" i="2"/>
  <c r="U110" i="2"/>
  <c r="R110" i="2"/>
  <c r="Q110" i="2"/>
  <c r="P110" i="2"/>
  <c r="O110" i="2"/>
  <c r="U109" i="2"/>
  <c r="R109" i="2"/>
  <c r="Q109" i="2"/>
  <c r="P109" i="2"/>
  <c r="O109" i="2"/>
  <c r="U108" i="2"/>
  <c r="R108" i="2"/>
  <c r="Q108" i="2"/>
  <c r="P108" i="2"/>
  <c r="O108" i="2"/>
  <c r="U107" i="2"/>
  <c r="R107" i="2"/>
  <c r="Q107" i="2"/>
  <c r="P107" i="2"/>
  <c r="O107" i="2"/>
  <c r="U106" i="2"/>
  <c r="R106" i="2"/>
  <c r="Q106" i="2"/>
  <c r="P106" i="2"/>
  <c r="O106" i="2"/>
  <c r="U105" i="2"/>
  <c r="R105" i="2"/>
  <c r="Q105" i="2"/>
  <c r="P105" i="2"/>
  <c r="O105" i="2"/>
  <c r="U104" i="2"/>
  <c r="R104" i="2"/>
  <c r="Q104" i="2"/>
  <c r="P104" i="2"/>
  <c r="O104" i="2"/>
  <c r="U103" i="2"/>
  <c r="R103" i="2"/>
  <c r="Q103" i="2"/>
  <c r="P103" i="2"/>
  <c r="O103" i="2"/>
  <c r="R102" i="2"/>
  <c r="Q102" i="2"/>
  <c r="P102" i="2"/>
  <c r="O102" i="2"/>
  <c r="R101" i="2"/>
  <c r="Q101" i="2"/>
  <c r="P101" i="2"/>
  <c r="O101" i="2"/>
  <c r="U100" i="2"/>
  <c r="R100" i="2"/>
  <c r="Q100" i="2"/>
  <c r="P100" i="2"/>
  <c r="O100" i="2"/>
  <c r="U99" i="2"/>
  <c r="R99" i="2"/>
  <c r="Q99" i="2"/>
  <c r="P99" i="2"/>
  <c r="O99" i="2"/>
  <c r="U98" i="2"/>
  <c r="R98" i="2"/>
  <c r="Q98" i="2"/>
  <c r="P98" i="2"/>
  <c r="O98" i="2"/>
  <c r="U97" i="2"/>
  <c r="R97" i="2"/>
  <c r="Q97" i="2"/>
  <c r="P97" i="2"/>
  <c r="O97" i="2"/>
  <c r="R96" i="2"/>
  <c r="Q96" i="2"/>
  <c r="P96" i="2"/>
  <c r="O96" i="2"/>
  <c r="R95" i="2"/>
  <c r="Q95" i="2"/>
  <c r="P95" i="2"/>
  <c r="O95" i="2"/>
  <c r="R94" i="2"/>
  <c r="Q94" i="2"/>
  <c r="P94" i="2"/>
  <c r="O94" i="2"/>
  <c r="R93" i="2"/>
  <c r="Q93" i="2"/>
  <c r="P93" i="2"/>
  <c r="O93" i="2"/>
  <c r="U92" i="2"/>
  <c r="R92" i="2"/>
  <c r="Q92" i="2"/>
  <c r="P92" i="2"/>
  <c r="O92" i="2"/>
  <c r="U91" i="2"/>
  <c r="R91" i="2"/>
  <c r="Q91" i="2"/>
  <c r="P91" i="2"/>
  <c r="O91" i="2"/>
  <c r="U90" i="2"/>
  <c r="R90" i="2"/>
  <c r="Q90" i="2"/>
  <c r="P90" i="2"/>
  <c r="O90" i="2"/>
  <c r="U89" i="2"/>
  <c r="R89" i="2"/>
  <c r="Q89" i="2"/>
  <c r="P89" i="2"/>
  <c r="O89" i="2"/>
  <c r="U88" i="2"/>
  <c r="R88" i="2"/>
  <c r="Q88" i="2"/>
  <c r="P88" i="2"/>
  <c r="O88" i="2"/>
  <c r="U87" i="2"/>
  <c r="R87" i="2"/>
  <c r="Q87" i="2"/>
  <c r="P87" i="2"/>
  <c r="O87" i="2"/>
  <c r="U86" i="2"/>
  <c r="R86" i="2"/>
  <c r="Q86" i="2"/>
  <c r="P86" i="2"/>
  <c r="O86" i="2"/>
  <c r="U85" i="2"/>
  <c r="R85" i="2"/>
  <c r="Q85" i="2"/>
  <c r="P85" i="2"/>
  <c r="O85" i="2"/>
  <c r="U84" i="2"/>
  <c r="R84" i="2"/>
  <c r="Q84" i="2"/>
  <c r="P84" i="2"/>
  <c r="O84" i="2"/>
  <c r="U83" i="2"/>
  <c r="R83" i="2"/>
  <c r="Q83" i="2"/>
  <c r="P83" i="2"/>
  <c r="O83" i="2"/>
  <c r="U82" i="2"/>
  <c r="R82" i="2"/>
  <c r="Q82" i="2"/>
  <c r="P82" i="2"/>
  <c r="O82" i="2"/>
  <c r="U81" i="2"/>
  <c r="R81" i="2"/>
  <c r="P81" i="2"/>
  <c r="O81" i="2"/>
  <c r="U80" i="2"/>
  <c r="R80" i="2"/>
  <c r="Q80" i="2"/>
  <c r="P80" i="2"/>
  <c r="O80" i="2"/>
  <c r="R74" i="2"/>
  <c r="Q74" i="2"/>
  <c r="P74" i="2"/>
  <c r="O74" i="2"/>
  <c r="M74" i="2"/>
  <c r="R73" i="2"/>
  <c r="Q73" i="2"/>
  <c r="P73" i="2"/>
  <c r="O73" i="2"/>
  <c r="M73" i="2"/>
  <c r="R72" i="2"/>
  <c r="Q72" i="2"/>
  <c r="P72" i="2"/>
  <c r="O72" i="2"/>
  <c r="M72" i="2"/>
  <c r="R78" i="2"/>
  <c r="Q78" i="2"/>
  <c r="P78" i="2"/>
  <c r="O78" i="2"/>
  <c r="R77" i="2"/>
  <c r="Q77" i="2"/>
  <c r="P77" i="2"/>
  <c r="O77" i="2"/>
  <c r="R76" i="2"/>
  <c r="Q76" i="2"/>
  <c r="P76" i="2"/>
  <c r="O76" i="2"/>
  <c r="R75" i="2"/>
  <c r="Q75" i="2"/>
  <c r="P75" i="2"/>
  <c r="O75" i="2"/>
  <c r="R71" i="2"/>
  <c r="Q71" i="2"/>
  <c r="P71" i="2"/>
  <c r="O71" i="2"/>
  <c r="Q70" i="2"/>
  <c r="O70" i="2"/>
  <c r="R69" i="2"/>
  <c r="Q69" i="2"/>
  <c r="P69" i="2"/>
  <c r="O69" i="2"/>
  <c r="R68" i="2"/>
  <c r="Q68" i="2"/>
  <c r="P68" i="2"/>
  <c r="O68" i="2"/>
  <c r="R67" i="2"/>
  <c r="Q67" i="2"/>
  <c r="P67" i="2"/>
  <c r="O67" i="2"/>
  <c r="R66" i="2"/>
  <c r="Q66" i="2"/>
  <c r="P66" i="2"/>
  <c r="O66" i="2"/>
  <c r="R65" i="2"/>
  <c r="P65" i="2"/>
  <c r="O65" i="2"/>
  <c r="R64" i="2"/>
  <c r="Q64" i="2"/>
  <c r="P64" i="2"/>
  <c r="O64" i="2"/>
  <c r="R63" i="2"/>
  <c r="P63" i="2"/>
  <c r="O63" i="2"/>
  <c r="R62" i="2"/>
  <c r="Q62" i="2"/>
  <c r="P62" i="2"/>
  <c r="O62" i="2"/>
  <c r="R61" i="2"/>
  <c r="Q61" i="2"/>
  <c r="P61" i="2"/>
  <c r="O61" i="2"/>
  <c r="R60" i="2"/>
  <c r="Q60" i="2"/>
  <c r="P60" i="2"/>
  <c r="O60" i="2"/>
  <c r="R59" i="2"/>
  <c r="Q59" i="2"/>
  <c r="P59" i="2"/>
  <c r="O59" i="2"/>
  <c r="R58" i="2"/>
  <c r="Q58" i="2"/>
  <c r="P58" i="2"/>
  <c r="O58" i="2"/>
  <c r="R54" i="2"/>
  <c r="Q54" i="2"/>
  <c r="P54" i="2"/>
  <c r="O54" i="2"/>
  <c r="R53" i="2"/>
  <c r="Q53" i="2"/>
  <c r="P53" i="2"/>
  <c r="O53" i="2"/>
  <c r="R52" i="2"/>
  <c r="Q52" i="2"/>
  <c r="P52" i="2"/>
  <c r="O52" i="2"/>
  <c r="R51" i="2"/>
  <c r="Q51" i="2"/>
  <c r="P51" i="2"/>
  <c r="O51" i="2"/>
  <c r="R50" i="2"/>
  <c r="Q50" i="2"/>
  <c r="P50" i="2"/>
  <c r="O50" i="2"/>
  <c r="R49" i="2"/>
  <c r="Q49" i="2"/>
  <c r="P49" i="2"/>
  <c r="O49" i="2"/>
  <c r="R48" i="2"/>
  <c r="Q48" i="2"/>
  <c r="P48" i="2"/>
  <c r="O48" i="2"/>
  <c r="R47" i="2"/>
  <c r="Q47" i="2"/>
  <c r="P47" i="2"/>
  <c r="O47" i="2"/>
  <c r="R46" i="2"/>
  <c r="Q46" i="2"/>
  <c r="P46" i="2"/>
  <c r="O46" i="2"/>
  <c r="R45" i="2"/>
  <c r="Q45" i="2"/>
  <c r="P45" i="2"/>
  <c r="O45" i="2"/>
  <c r="R44" i="2"/>
  <c r="Q44" i="2"/>
  <c r="P44" i="2"/>
  <c r="O44" i="2"/>
  <c r="R43" i="2"/>
  <c r="Q43" i="2"/>
  <c r="P43" i="2"/>
  <c r="O43" i="2"/>
  <c r="R42" i="2"/>
  <c r="Q42" i="2"/>
  <c r="P42" i="2"/>
  <c r="O42" i="2"/>
  <c r="R41" i="2"/>
  <c r="Q41" i="2"/>
  <c r="P41" i="2"/>
  <c r="O41" i="2"/>
  <c r="R40" i="2"/>
  <c r="P40" i="2"/>
  <c r="O40" i="2"/>
  <c r="R39" i="2"/>
  <c r="Q39" i="2"/>
  <c r="P39" i="2"/>
  <c r="O39" i="2"/>
  <c r="R38" i="2"/>
  <c r="Q38" i="2"/>
  <c r="P38" i="2"/>
  <c r="O38" i="2"/>
  <c r="R57" i="2"/>
  <c r="Q57" i="2"/>
  <c r="P57" i="2"/>
  <c r="O57" i="2"/>
  <c r="M57" i="2"/>
  <c r="R56" i="2"/>
  <c r="Q56" i="2"/>
  <c r="P56" i="2"/>
  <c r="O56" i="2"/>
  <c r="M56" i="2"/>
  <c r="R55" i="2"/>
  <c r="Q55" i="2"/>
  <c r="P55" i="2"/>
  <c r="O55" i="2"/>
  <c r="M55" i="2"/>
  <c r="U36" i="2"/>
  <c r="R36" i="2"/>
  <c r="Q36" i="2"/>
  <c r="P36" i="2"/>
  <c r="O36" i="2"/>
  <c r="U35" i="2"/>
  <c r="R35" i="2"/>
  <c r="Q35" i="2"/>
  <c r="P35" i="2"/>
  <c r="O35" i="2"/>
  <c r="U34" i="2"/>
  <c r="R34" i="2"/>
  <c r="Q34" i="2"/>
  <c r="P34" i="2"/>
  <c r="O34" i="2"/>
  <c r="U33" i="2"/>
  <c r="R33" i="2"/>
  <c r="Q33" i="2"/>
  <c r="P33" i="2"/>
  <c r="O33" i="2"/>
  <c r="U32" i="2"/>
  <c r="R32" i="2"/>
  <c r="Q32" i="2"/>
  <c r="P32" i="2"/>
  <c r="O32" i="2"/>
  <c r="U31" i="2"/>
  <c r="R31" i="2"/>
  <c r="Q31" i="2"/>
  <c r="P31" i="2"/>
  <c r="O31" i="2"/>
  <c r="U30" i="2"/>
  <c r="R30" i="2"/>
  <c r="Q30" i="2"/>
  <c r="P30" i="2"/>
  <c r="O30" i="2"/>
  <c r="R29" i="2"/>
  <c r="Q29" i="2"/>
  <c r="P29" i="2"/>
  <c r="O29" i="2"/>
  <c r="U28" i="2"/>
  <c r="R28" i="2"/>
  <c r="Q28" i="2"/>
  <c r="P28" i="2"/>
  <c r="O28" i="2"/>
  <c r="U27" i="2"/>
  <c r="R27" i="2"/>
  <c r="Q27" i="2"/>
  <c r="P27" i="2"/>
  <c r="O27" i="2"/>
  <c r="R13" i="2"/>
  <c r="Q13" i="2"/>
  <c r="P13" i="2"/>
  <c r="O13" i="2"/>
  <c r="R12" i="2"/>
  <c r="P12" i="2"/>
  <c r="O12" i="2"/>
  <c r="R11" i="2"/>
  <c r="Q11" i="2"/>
  <c r="P11" i="2"/>
  <c r="O11" i="2"/>
  <c r="U10" i="2"/>
  <c r="R10" i="2"/>
  <c r="Q10" i="2"/>
  <c r="P10" i="2"/>
  <c r="O10" i="2"/>
  <c r="U9" i="2"/>
  <c r="R9" i="2"/>
  <c r="Q9" i="2"/>
  <c r="P9" i="2"/>
  <c r="O9" i="2"/>
  <c r="U8" i="2"/>
  <c r="R8" i="2"/>
  <c r="Q8" i="2"/>
  <c r="P8" i="2"/>
  <c r="O8" i="2"/>
  <c r="U7" i="2"/>
  <c r="R7" i="2"/>
  <c r="Q7" i="2"/>
  <c r="P7" i="2"/>
  <c r="O7" i="2"/>
  <c r="U6" i="2"/>
  <c r="R6" i="2"/>
  <c r="P6" i="2"/>
  <c r="O6" i="2"/>
  <c r="U5" i="2"/>
  <c r="R5" i="2"/>
  <c r="Q5" i="2"/>
  <c r="P5" i="2"/>
  <c r="O5" i="2"/>
  <c r="AA26" i="2"/>
  <c r="U26" i="2"/>
  <c r="R26" i="2"/>
  <c r="Q26" i="2"/>
  <c r="P26" i="2"/>
  <c r="O26" i="2"/>
  <c r="M26" i="2"/>
  <c r="AA25" i="2"/>
  <c r="U25" i="2"/>
  <c r="R25" i="2"/>
  <c r="Q25" i="2"/>
  <c r="P25" i="2"/>
  <c r="O25" i="2"/>
  <c r="M25" i="2"/>
  <c r="AA24" i="2"/>
  <c r="U24" i="2"/>
  <c r="R24" i="2"/>
  <c r="Q24" i="2"/>
  <c r="P24" i="2"/>
  <c r="O24" i="2"/>
  <c r="M24" i="2"/>
  <c r="AA23" i="2"/>
  <c r="U23" i="2"/>
  <c r="R23" i="2"/>
  <c r="Q23" i="2"/>
  <c r="P23" i="2"/>
  <c r="O23" i="2"/>
  <c r="M23" i="2"/>
  <c r="AA22" i="2"/>
  <c r="U22" i="2"/>
  <c r="R22" i="2"/>
  <c r="Q22" i="2"/>
  <c r="P22" i="2"/>
  <c r="O22" i="2"/>
  <c r="M22" i="2"/>
  <c r="AA21" i="2"/>
  <c r="U21" i="2"/>
  <c r="R21" i="2"/>
  <c r="Q21" i="2"/>
  <c r="P21" i="2"/>
  <c r="O21" i="2"/>
  <c r="M21" i="2"/>
  <c r="AA20" i="2"/>
  <c r="U20" i="2"/>
  <c r="R20" i="2"/>
  <c r="Q20" i="2"/>
  <c r="P20" i="2"/>
  <c r="O20" i="2"/>
  <c r="M20" i="2"/>
  <c r="AA19" i="2"/>
  <c r="U19" i="2"/>
  <c r="R19" i="2"/>
  <c r="Q19" i="2"/>
  <c r="P19" i="2"/>
  <c r="O19" i="2"/>
  <c r="M19" i="2"/>
  <c r="AA18" i="2"/>
  <c r="U18" i="2"/>
  <c r="R18" i="2"/>
  <c r="Q18" i="2"/>
  <c r="P18" i="2"/>
  <c r="O18" i="2"/>
  <c r="M18" i="2"/>
  <c r="AA17" i="2"/>
  <c r="U17" i="2"/>
  <c r="R17" i="2"/>
  <c r="Q17" i="2"/>
  <c r="P17" i="2"/>
  <c r="O17" i="2"/>
  <c r="M17" i="2"/>
  <c r="AA16" i="2"/>
  <c r="U16" i="2"/>
  <c r="R16" i="2"/>
  <c r="Q16" i="2"/>
  <c r="P16" i="2"/>
  <c r="O16" i="2"/>
  <c r="M16" i="2"/>
  <c r="AA15" i="2"/>
  <c r="U15" i="2"/>
  <c r="R15" i="2"/>
  <c r="Q15" i="2"/>
  <c r="P15" i="2"/>
  <c r="O15" i="2"/>
  <c r="M15" i="2"/>
  <c r="AA14" i="2"/>
  <c r="U14" i="2"/>
  <c r="R14" i="2"/>
  <c r="Q14" i="2"/>
  <c r="P14" i="2"/>
  <c r="O14" i="2"/>
  <c r="M14" i="2"/>
</calcChain>
</file>

<file path=xl/sharedStrings.xml><?xml version="1.0" encoding="utf-8"?>
<sst xmlns="http://schemas.openxmlformats.org/spreadsheetml/2006/main" count="1506" uniqueCount="138">
  <si>
    <t>FeO</t>
  </si>
  <si>
    <t>MnO</t>
  </si>
  <si>
    <t>MgO</t>
  </si>
  <si>
    <t>CaO</t>
  </si>
  <si>
    <t>SO3</t>
  </si>
  <si>
    <t>Cl</t>
  </si>
  <si>
    <t>Ca/Al</t>
  </si>
  <si>
    <t>Fe/Mg</t>
  </si>
  <si>
    <t>Al/Ti</t>
  </si>
  <si>
    <t>Mg#</t>
  </si>
  <si>
    <t>FeO T</t>
  </si>
  <si>
    <t>Fe2O3</t>
  </si>
  <si>
    <t xml:space="preserve">  FeO</t>
  </si>
  <si>
    <t xml:space="preserve">  MnO</t>
  </si>
  <si>
    <t xml:space="preserve">  MgO</t>
  </si>
  <si>
    <t xml:space="preserve">  CaO</t>
  </si>
  <si>
    <t>Fe</t>
  </si>
  <si>
    <t>S</t>
  </si>
  <si>
    <t>МД-24-2</t>
  </si>
  <si>
    <t>МД-30-42</t>
  </si>
  <si>
    <t>МД-39-5</t>
  </si>
  <si>
    <t>Cr2O3</t>
  </si>
  <si>
    <t>хризолит</t>
  </si>
  <si>
    <t>гиалосидерит</t>
  </si>
  <si>
    <t>Интерстициальные стекла</t>
  </si>
  <si>
    <t>Остаточные стекла раскристаллизованных включений</t>
  </si>
  <si>
    <t>сумма</t>
  </si>
  <si>
    <t xml:space="preserve">МД-40А     </t>
  </si>
  <si>
    <t>221-95</t>
  </si>
  <si>
    <t>Si</t>
  </si>
  <si>
    <t>Ti</t>
  </si>
  <si>
    <t>Cr</t>
  </si>
  <si>
    <t>V</t>
  </si>
  <si>
    <t>Al</t>
  </si>
  <si>
    <t>Mn</t>
  </si>
  <si>
    <t>Mg</t>
  </si>
  <si>
    <t>Ca</t>
  </si>
  <si>
    <t>Ni</t>
  </si>
  <si>
    <t>Zn</t>
  </si>
  <si>
    <t>Дел</t>
  </si>
  <si>
    <t>Total cat</t>
  </si>
  <si>
    <t>Sum oxy</t>
  </si>
  <si>
    <t>Fe3+</t>
  </si>
  <si>
    <t>Fe2+</t>
  </si>
  <si>
    <t>FeOcalc</t>
  </si>
  <si>
    <t>R2+</t>
  </si>
  <si>
    <t>R3+</t>
  </si>
  <si>
    <t>Total at dif Fe</t>
  </si>
  <si>
    <t>Mg/Mg+Fe2</t>
  </si>
  <si>
    <t>Fe2/Fe2+Fe3</t>
  </si>
  <si>
    <t>Fe3/Fe2+Fe3</t>
  </si>
  <si>
    <t>Cr/Al+Cr+V+Fe3</t>
  </si>
  <si>
    <t>Al/Al+Cr+V+Fe3</t>
  </si>
  <si>
    <t>Fe3/Al+Cr+V+Fe3</t>
  </si>
  <si>
    <t>Ti/Ti+V+Cr+Al+Fe3+</t>
  </si>
  <si>
    <t>V/V+Cr+Ti+Al+Fe3</t>
  </si>
  <si>
    <t>Fe2TiO4</t>
  </si>
  <si>
    <t>FeV2O4</t>
  </si>
  <si>
    <t>MgAl2O4</t>
  </si>
  <si>
    <t>ZnAl2O4</t>
  </si>
  <si>
    <t>MnAl2O4</t>
  </si>
  <si>
    <t>FeAl2O4</t>
  </si>
  <si>
    <t>NiFe2O4</t>
  </si>
  <si>
    <t>Молекулярные количества</t>
  </si>
  <si>
    <t>Формульные единицы</t>
  </si>
  <si>
    <t>4oxy+3cat, charge=0</t>
  </si>
  <si>
    <t>wt.%</t>
  </si>
  <si>
    <t>Миналы</t>
  </si>
  <si>
    <t>но</t>
  </si>
  <si>
    <t>нпо</t>
  </si>
  <si>
    <t>MD39-3</t>
  </si>
  <si>
    <t>FeO*</t>
  </si>
  <si>
    <t>Кайма на оливине</t>
  </si>
  <si>
    <t>Пироксены из интерстиций</t>
  </si>
  <si>
    <t>NiO</t>
  </si>
  <si>
    <t xml:space="preserve">   CoO   </t>
  </si>
  <si>
    <t>Краевые зоны оливинов</t>
  </si>
  <si>
    <t>Образец</t>
  </si>
  <si>
    <t>Фенокристаллы и табличатые кристаллы центральных зон сферолитов.</t>
  </si>
  <si>
    <t>анортит</t>
  </si>
  <si>
    <t>Дендритовидные мегакристаллы (зона роста дендритов)</t>
  </si>
  <si>
    <t>Включения в оливине</t>
  </si>
  <si>
    <t>битовнит</t>
  </si>
  <si>
    <t>Плагиоклазы интерстиционного мезостазиса (из стекловатого мезостазиса)</t>
  </si>
  <si>
    <t>лабрадор</t>
  </si>
  <si>
    <t>андезин</t>
  </si>
  <si>
    <t xml:space="preserve">Краевые участки и каймы </t>
  </si>
  <si>
    <t>Примечания: нпо - ниже предела обнаружения, но - не определялся</t>
  </si>
  <si>
    <t>Стекла природнозакаленных РВ</t>
  </si>
  <si>
    <t>ΔLog(fO2)_NNO (Николаев и др., 2016)</t>
  </si>
  <si>
    <t>Состав основной массы андезибазальта потока Черныш</t>
  </si>
  <si>
    <t>Измеренные составы природно закаленных расплавных включений в оливине.</t>
  </si>
  <si>
    <t>Fo, оливина хозяина</t>
  </si>
  <si>
    <t>Сумма</t>
  </si>
  <si>
    <t xml:space="preserve">Захваченные составы расплавных включений после реконструкции </t>
  </si>
  <si>
    <r>
      <t>H</t>
    </r>
    <r>
      <rPr>
        <vertAlign val="sub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O</t>
    </r>
  </si>
  <si>
    <r>
      <t>H</t>
    </r>
    <r>
      <rPr>
        <vertAlign val="sub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O (Gavrilenko et al,  2016)</t>
    </r>
  </si>
  <si>
    <t xml:space="preserve">Захваченные составы расплавных включений после реконструкции Fe-Mg обмена и кристаллизации оливина на стенках включения и </t>
  </si>
  <si>
    <t>МД-30-43</t>
  </si>
  <si>
    <t>Центральная  зона сферолита</t>
  </si>
  <si>
    <t>Зона роста дендритов</t>
  </si>
  <si>
    <t>ESM_1. Представительные составы плагиоклазов из различных зон сферолитов влк. Кудрявый (мас. %)</t>
  </si>
  <si>
    <t>An, мол.%</t>
  </si>
  <si>
    <t>Fo, мол.%</t>
  </si>
  <si>
    <t>ESM_2. Представительные составы оливинов из различных зон сферолитов влк. Кудрявый (мас. %)</t>
  </si>
  <si>
    <t>ESM_3. Представительные анализы пироксенов встреченных в сферолитах влк. Кудрявый (мас. %)</t>
  </si>
  <si>
    <t>Wo, мол.%</t>
  </si>
  <si>
    <t>En, мол.%</t>
  </si>
  <si>
    <t>Fs мол.%</t>
  </si>
  <si>
    <r>
      <t>SiO</t>
    </r>
    <r>
      <rPr>
        <vertAlign val="subscript"/>
        <sz val="12"/>
        <color theme="1"/>
        <rFont val="Tempus Sans ITC"/>
        <family val="5"/>
      </rPr>
      <t>2</t>
    </r>
  </si>
  <si>
    <r>
      <t>TiO</t>
    </r>
    <r>
      <rPr>
        <vertAlign val="subscript"/>
        <sz val="12"/>
        <color theme="1"/>
        <rFont val="Times New Roman"/>
        <family val="1"/>
        <charset val="204"/>
      </rPr>
      <t>2</t>
    </r>
  </si>
  <si>
    <r>
      <t>Al</t>
    </r>
    <r>
      <rPr>
        <vertAlign val="sub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O</t>
    </r>
    <r>
      <rPr>
        <vertAlign val="subscript"/>
        <sz val="12"/>
        <color theme="1"/>
        <rFont val="Times New Roman"/>
        <family val="1"/>
        <charset val="204"/>
      </rPr>
      <t>3</t>
    </r>
  </si>
  <si>
    <r>
      <t>Na</t>
    </r>
    <r>
      <rPr>
        <vertAlign val="sub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O</t>
    </r>
  </si>
  <si>
    <r>
      <t>K</t>
    </r>
    <r>
      <rPr>
        <vertAlign val="sub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O</t>
    </r>
  </si>
  <si>
    <t>Минеральные включения в оливине</t>
  </si>
  <si>
    <t>Шпинелиды из расплавных включений в оливине</t>
  </si>
  <si>
    <t>Титаномагнетит, кристаллы в стекловатом мезостазисе</t>
  </si>
  <si>
    <t>Центральные части крупных зерен, ассоциирующих с кристаллами плагиоклаза и оливина</t>
  </si>
  <si>
    <t>Минеральные включения в плагиоклазе</t>
  </si>
  <si>
    <t>МД-39-3</t>
  </si>
  <si>
    <t>Титаномагнетит из основной массы потока Черныш</t>
  </si>
  <si>
    <t>ESM_4. Представительные анализы шпинелидов из сферолитов и основной массы потока Черныш, влк. Кудрявый (мас. %)</t>
  </si>
  <si>
    <r>
      <t>Fe</t>
    </r>
    <r>
      <rPr>
        <vertAlign val="subscript"/>
        <sz val="12"/>
        <color indexed="10"/>
        <rFont val="Times New Roman"/>
        <family val="1"/>
        <charset val="204"/>
      </rPr>
      <t>2</t>
    </r>
    <r>
      <rPr>
        <sz val="12"/>
        <color indexed="10"/>
        <rFont val="Times New Roman"/>
        <family val="1"/>
        <charset val="204"/>
      </rPr>
      <t>O</t>
    </r>
    <r>
      <rPr>
        <vertAlign val="subscript"/>
        <sz val="12"/>
        <color indexed="10"/>
        <rFont val="Times New Roman"/>
        <family val="1"/>
        <charset val="204"/>
      </rPr>
      <t>3</t>
    </r>
    <r>
      <rPr>
        <sz val="12"/>
        <color indexed="10"/>
        <rFont val="Times New Roman"/>
        <family val="1"/>
        <charset val="204"/>
      </rPr>
      <t>calc</t>
    </r>
  </si>
  <si>
    <r>
      <t>SiO</t>
    </r>
    <r>
      <rPr>
        <vertAlign val="subscript"/>
        <sz val="12"/>
        <rFont val="Times New Roman"/>
        <family val="1"/>
        <charset val="204"/>
      </rPr>
      <t>2</t>
    </r>
  </si>
  <si>
    <t>ESM_6. Измеренные и реконструированные составы расплавных включений из оливина сферолитов влк. Кудрявый (мас.%)</t>
  </si>
  <si>
    <r>
      <t>P</t>
    </r>
    <r>
      <rPr>
        <vertAlign val="subscript"/>
        <sz val="12"/>
        <color indexed="8"/>
        <rFont val="Times New Roman"/>
        <family val="1"/>
        <charset val="204"/>
      </rPr>
      <t>2</t>
    </r>
    <r>
      <rPr>
        <sz val="12"/>
        <color indexed="8"/>
        <rFont val="Times New Roman"/>
        <family val="1"/>
        <charset val="204"/>
      </rPr>
      <t>O</t>
    </r>
    <r>
      <rPr>
        <vertAlign val="subscript"/>
        <sz val="12"/>
        <color indexed="8"/>
        <rFont val="Times New Roman"/>
        <family val="1"/>
        <charset val="204"/>
      </rPr>
      <t>5</t>
    </r>
  </si>
  <si>
    <r>
      <t>SO</t>
    </r>
    <r>
      <rPr>
        <vertAlign val="subscript"/>
        <sz val="12"/>
        <color indexed="8"/>
        <rFont val="Times New Roman"/>
        <family val="1"/>
        <charset val="204"/>
      </rPr>
      <t>3</t>
    </r>
  </si>
  <si>
    <r>
      <t xml:space="preserve"> содержания H</t>
    </r>
    <r>
      <rPr>
        <b/>
        <vertAlign val="subscript"/>
        <sz val="12"/>
        <color rgb="FFFF0000"/>
        <rFont val="Times New Roman"/>
        <family val="1"/>
        <charset val="204"/>
      </rPr>
      <t>2</t>
    </r>
    <r>
      <rPr>
        <b/>
        <sz val="12"/>
        <color rgb="FFFF0000"/>
        <rFont val="Times New Roman"/>
        <family val="1"/>
        <charset val="204"/>
      </rPr>
      <t>O и  SiO</t>
    </r>
    <r>
      <rPr>
        <b/>
        <vertAlign val="subscript"/>
        <sz val="12"/>
        <color rgb="FFFF0000"/>
        <rFont val="Times New Roman"/>
        <family val="1"/>
        <charset val="204"/>
      </rPr>
      <t>2</t>
    </r>
    <r>
      <rPr>
        <b/>
        <sz val="12"/>
        <color rgb="FFFF0000"/>
        <rFont val="Times New Roman"/>
        <family val="1"/>
        <charset val="204"/>
      </rPr>
      <t xml:space="preserve"> по методике (Portnyagin et al., 2019) </t>
    </r>
    <r>
      <rPr>
        <sz val="12"/>
        <color rgb="FFFF0000"/>
        <rFont val="Times New Roman"/>
        <family val="1"/>
        <charset val="204"/>
      </rPr>
      <t>(H-Si=1)</t>
    </r>
  </si>
  <si>
    <t>Захваченные составы расплавных включений после реконструкции Fe-Mg обмена и кристаллизации оливина на стенках включения</t>
  </si>
  <si>
    <t xml:space="preserve"> c использованием программы Petrolog 3  c учетом реконструкции содержания H2O и  SiO2 по методике (Portnyagin et al., 2019) . </t>
  </si>
  <si>
    <r>
      <t>c учетом реконструкции содержания H</t>
    </r>
    <r>
      <rPr>
        <b/>
        <vertAlign val="subscript"/>
        <sz val="11"/>
        <color rgb="FFFF0000"/>
        <rFont val="Times New Roman"/>
        <family val="1"/>
        <charset val="204"/>
      </rPr>
      <t>2</t>
    </r>
    <r>
      <rPr>
        <b/>
        <sz val="11"/>
        <color rgb="FFFF0000"/>
        <rFont val="Times New Roman"/>
        <family val="1"/>
        <charset val="204"/>
      </rPr>
      <t>O и  SiO</t>
    </r>
    <r>
      <rPr>
        <b/>
        <vertAlign val="subscript"/>
        <sz val="11"/>
        <color rgb="FFFF0000"/>
        <rFont val="Times New Roman"/>
        <family val="1"/>
        <charset val="204"/>
      </rPr>
      <t>2</t>
    </r>
    <r>
      <rPr>
        <b/>
        <sz val="11"/>
        <color rgb="FFFF0000"/>
        <rFont val="Times New Roman"/>
        <family val="1"/>
        <charset val="204"/>
      </rPr>
      <t xml:space="preserve"> по методике (Portnyagin et al., 2019) рассчитанные на безводный состав</t>
    </r>
  </si>
  <si>
    <t>ESM_5. Остаточные стекла расплавных включений из оливина и интерстициальные (интеркумулусные) стекла сферолитов влк. Кудрявый (мас.%)</t>
  </si>
  <si>
    <r>
      <t xml:space="preserve">T, </t>
    </r>
    <r>
      <rPr>
        <vertAlign val="superscript"/>
        <sz val="12"/>
        <rFont val="Tempus Sans ITC"/>
        <family val="5"/>
      </rPr>
      <t>O</t>
    </r>
    <r>
      <rPr>
        <sz val="12"/>
        <rFont val="Times New Roman"/>
        <family val="1"/>
        <charset val="204"/>
      </rPr>
      <t>C</t>
    </r>
  </si>
  <si>
    <r>
      <t>Fe</t>
    </r>
    <r>
      <rPr>
        <vertAlign val="sub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O</t>
    </r>
    <r>
      <rPr>
        <vertAlign val="subscript"/>
        <sz val="12"/>
        <rFont val="Times New Roman"/>
        <family val="1"/>
        <charset val="204"/>
      </rPr>
      <t>3</t>
    </r>
  </si>
  <si>
    <t>оливин-хозяин</t>
  </si>
  <si>
    <r>
      <t>P</t>
    </r>
    <r>
      <rPr>
        <vertAlign val="sub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O</t>
    </r>
    <r>
      <rPr>
        <vertAlign val="subscript"/>
        <sz val="12"/>
        <rFont val="Times New Roman"/>
        <family val="1"/>
        <charset val="204"/>
      </rPr>
      <t>5</t>
    </r>
  </si>
  <si>
    <r>
      <t>SO</t>
    </r>
    <r>
      <rPr>
        <vertAlign val="subscript"/>
        <sz val="12"/>
        <rFont val="Times New Roman"/>
        <family val="1"/>
        <charset val="204"/>
      </rPr>
      <t>3</t>
    </r>
  </si>
  <si>
    <r>
      <t>V</t>
    </r>
    <r>
      <rPr>
        <vertAlign val="sub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O</t>
    </r>
    <r>
      <rPr>
        <vertAlign val="subscript"/>
        <sz val="12"/>
        <rFont val="Times New Roman"/>
        <family val="1"/>
        <charset val="204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</si>
</sst>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0"/>
    <numFmt numFmtId="165" formatCode="0.0"/>
    <numFmt numFmtId="166" formatCode="0.000"/>
    <numFmt numFmtId="167" formatCode="General_)"/>
    <numFmt numFmtId="168" formatCode="0.00_ ;[Red]\-0.00\ "/>
  </numFmts>
  <fonts count="35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Courier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</font>
    <font>
      <b/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indexed="17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b/>
      <sz val="12"/>
      <color indexed="17"/>
      <name val="Times New Roman"/>
      <family val="1"/>
      <charset val="204"/>
    </font>
    <font>
      <b/>
      <sz val="12"/>
      <color indexed="3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indexed="25"/>
      <name val="Times New Roman"/>
      <family val="1"/>
      <charset val="204"/>
    </font>
    <font>
      <b/>
      <sz val="12"/>
      <color indexed="25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b/>
      <vertAlign val="subscript"/>
      <sz val="11"/>
      <color rgb="FFFF0000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vertAlign val="subscript"/>
      <sz val="12"/>
      <color theme="1"/>
      <name val="Tempus Sans ITC"/>
      <family val="5"/>
    </font>
    <font>
      <vertAlign val="subscript"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vertAlign val="subscript"/>
      <sz val="12"/>
      <color indexed="10"/>
      <name val="Times New Roman"/>
      <family val="1"/>
      <charset val="204"/>
    </font>
    <font>
      <vertAlign val="subscript"/>
      <sz val="12"/>
      <color indexed="8"/>
      <name val="Times New Roman"/>
      <family val="1"/>
      <charset val="204"/>
    </font>
    <font>
      <b/>
      <vertAlign val="subscript"/>
      <sz val="12"/>
      <color rgb="FFFF0000"/>
      <name val="Times New Roman"/>
      <family val="1"/>
      <charset val="204"/>
    </font>
    <font>
      <vertAlign val="superscript"/>
      <sz val="12"/>
      <name val="Tempus Sans ITC"/>
      <family val="5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3" fillId="0" borderId="0"/>
    <xf numFmtId="0" fontId="5" fillId="0" borderId="0"/>
    <xf numFmtId="0" fontId="1" fillId="0" borderId="0"/>
    <xf numFmtId="0" fontId="8" fillId="0" borderId="0"/>
    <xf numFmtId="0" fontId="3" fillId="0" borderId="0"/>
  </cellStyleXfs>
  <cellXfs count="209">
    <xf numFmtId="0" fontId="0" fillId="0" borderId="0" xfId="0"/>
    <xf numFmtId="0" fontId="4" fillId="0" borderId="0" xfId="3" applyFont="1" applyFill="1"/>
    <xf numFmtId="167" fontId="6" fillId="0" borderId="0" xfId="4" applyNumberFormat="1" applyFont="1" applyFill="1"/>
    <xf numFmtId="0" fontId="6" fillId="0" borderId="0" xfId="3" applyFont="1" applyFill="1"/>
    <xf numFmtId="0" fontId="6" fillId="0" borderId="0" xfId="3" applyFont="1" applyFill="1" applyAlignment="1">
      <alignment horizontal="center"/>
    </xf>
    <xf numFmtId="0" fontId="6" fillId="0" borderId="1" xfId="3" applyNumberFormat="1" applyFont="1" applyFill="1" applyBorder="1" applyAlignment="1" applyProtection="1">
      <alignment horizontal="center" vertical="top"/>
    </xf>
    <xf numFmtId="0" fontId="6" fillId="0" borderId="0" xfId="3" applyNumberFormat="1" applyFont="1" applyFill="1" applyBorder="1" applyAlignment="1" applyProtection="1">
      <alignment horizontal="center" vertical="top"/>
    </xf>
    <xf numFmtId="0" fontId="6" fillId="0" borderId="0" xfId="3" applyNumberFormat="1" applyFont="1" applyFill="1" applyBorder="1" applyAlignment="1" applyProtection="1">
      <alignment horizontal="left" vertical="top"/>
    </xf>
    <xf numFmtId="0" fontId="6" fillId="0" borderId="2" xfId="3" applyFont="1" applyFill="1" applyBorder="1"/>
    <xf numFmtId="2" fontId="4" fillId="0" borderId="0" xfId="3" applyNumberFormat="1" applyFont="1" applyFill="1"/>
    <xf numFmtId="0" fontId="9" fillId="0" borderId="0" xfId="3" applyFont="1" applyFill="1"/>
    <xf numFmtId="0" fontId="4" fillId="0" borderId="0" xfId="3" applyFont="1" applyFill="1" applyBorder="1"/>
    <xf numFmtId="2" fontId="4" fillId="0" borderId="0" xfId="3" applyNumberFormat="1" applyFont="1" applyFill="1" applyBorder="1" applyAlignment="1" applyProtection="1">
      <alignment horizontal="center" vertical="top"/>
    </xf>
    <xf numFmtId="167" fontId="10" fillId="0" borderId="0" xfId="3" applyNumberFormat="1" applyFont="1" applyFill="1"/>
    <xf numFmtId="167" fontId="12" fillId="0" borderId="0" xfId="3" applyNumberFormat="1" applyFont="1" applyFill="1"/>
    <xf numFmtId="0" fontId="12" fillId="0" borderId="0" xfId="7" applyFont="1" applyFill="1"/>
    <xf numFmtId="0" fontId="12" fillId="0" borderId="0" xfId="7" applyFont="1" applyFill="1" applyAlignment="1">
      <alignment horizontal="center"/>
    </xf>
    <xf numFmtId="0" fontId="6" fillId="0" borderId="0" xfId="5" applyFont="1" applyFill="1"/>
    <xf numFmtId="0" fontId="10" fillId="0" borderId="0" xfId="7" applyFont="1" applyFill="1"/>
    <xf numFmtId="2" fontId="13" fillId="0" borderId="1" xfId="7" applyNumberFormat="1" applyFont="1" applyFill="1" applyBorder="1" applyAlignment="1" applyProtection="1">
      <alignment horizontal="center" vertical="top"/>
    </xf>
    <xf numFmtId="2" fontId="12" fillId="0" borderId="1" xfId="7" applyNumberFormat="1" applyFont="1" applyFill="1" applyBorder="1" applyAlignment="1" applyProtection="1">
      <alignment horizontal="center" vertical="top"/>
    </xf>
    <xf numFmtId="2" fontId="12" fillId="0" borderId="0" xfId="7" applyNumberFormat="1" applyFont="1" applyFill="1" applyBorder="1" applyAlignment="1" applyProtection="1">
      <alignment horizontal="center" vertical="top"/>
    </xf>
    <xf numFmtId="0" fontId="13" fillId="0" borderId="1" xfId="3" applyNumberFormat="1" applyFont="1" applyFill="1" applyBorder="1" applyAlignment="1" applyProtection="1">
      <alignment horizontal="left" vertical="top"/>
    </xf>
    <xf numFmtId="0" fontId="12" fillId="0" borderId="0" xfId="3" applyFont="1" applyFill="1"/>
    <xf numFmtId="0" fontId="13" fillId="0" borderId="0" xfId="3" applyNumberFormat="1" applyFont="1" applyFill="1" applyBorder="1" applyAlignment="1" applyProtection="1">
      <alignment horizontal="left" vertical="top"/>
    </xf>
    <xf numFmtId="2" fontId="6" fillId="0" borderId="0" xfId="5" applyNumberFormat="1" applyFont="1" applyFill="1"/>
    <xf numFmtId="1" fontId="6" fillId="0" borderId="0" xfId="5" applyNumberFormat="1" applyFont="1" applyFill="1" applyAlignment="1">
      <alignment horizontal="center"/>
    </xf>
    <xf numFmtId="2" fontId="13" fillId="0" borderId="1" xfId="3" applyNumberFormat="1" applyFont="1" applyFill="1" applyBorder="1" applyAlignment="1" applyProtection="1">
      <alignment horizontal="center" vertical="top"/>
    </xf>
    <xf numFmtId="2" fontId="6" fillId="0" borderId="1" xfId="3" applyNumberFormat="1" applyFont="1" applyFill="1" applyBorder="1" applyAlignment="1">
      <alignment horizontal="center"/>
    </xf>
    <xf numFmtId="2" fontId="13" fillId="0" borderId="0" xfId="3" applyNumberFormat="1" applyFont="1" applyFill="1" applyBorder="1" applyAlignment="1" applyProtection="1">
      <alignment horizontal="center" vertical="top"/>
    </xf>
    <xf numFmtId="2" fontId="12" fillId="0" borderId="0" xfId="3" applyNumberFormat="1" applyFont="1" applyFill="1" applyAlignment="1">
      <alignment horizontal="center"/>
    </xf>
    <xf numFmtId="0" fontId="16" fillId="0" borderId="0" xfId="3" applyFont="1" applyFill="1"/>
    <xf numFmtId="0" fontId="17" fillId="0" borderId="0" xfId="3" applyFont="1" applyFill="1"/>
    <xf numFmtId="0" fontId="18" fillId="0" borderId="2" xfId="3" applyFont="1" applyFill="1" applyBorder="1"/>
    <xf numFmtId="0" fontId="4" fillId="0" borderId="2" xfId="3" applyFont="1" applyFill="1" applyBorder="1"/>
    <xf numFmtId="0" fontId="16" fillId="0" borderId="1" xfId="3" applyNumberFormat="1" applyFont="1" applyFill="1" applyBorder="1" applyAlignment="1" applyProtection="1">
      <alignment horizontal="left" vertical="top"/>
    </xf>
    <xf numFmtId="2" fontId="6" fillId="0" borderId="0" xfId="3" applyNumberFormat="1" applyFont="1" applyFill="1" applyBorder="1" applyAlignment="1" applyProtection="1">
      <alignment horizontal="left" vertical="top"/>
    </xf>
    <xf numFmtId="165" fontId="6" fillId="0" borderId="0" xfId="3" applyNumberFormat="1" applyFont="1" applyFill="1"/>
    <xf numFmtId="166" fontId="6" fillId="0" borderId="2" xfId="3" applyNumberFormat="1" applyFont="1" applyFill="1" applyBorder="1"/>
    <xf numFmtId="166" fontId="6" fillId="0" borderId="0" xfId="3" applyNumberFormat="1" applyFont="1" applyFill="1"/>
    <xf numFmtId="2" fontId="6" fillId="0" borderId="0" xfId="3" applyNumberFormat="1" applyFont="1" applyFill="1"/>
    <xf numFmtId="2" fontId="6" fillId="0" borderId="2" xfId="3" applyNumberFormat="1" applyFont="1" applyFill="1" applyBorder="1"/>
    <xf numFmtId="2" fontId="6" fillId="0" borderId="0" xfId="3" applyNumberFormat="1" applyFont="1" applyFill="1" applyBorder="1" applyAlignment="1">
      <alignment horizontal="left"/>
    </xf>
    <xf numFmtId="0" fontId="6" fillId="0" borderId="0" xfId="3" applyFont="1" applyFill="1" applyAlignment="1">
      <alignment horizontal="left"/>
    </xf>
    <xf numFmtId="0" fontId="16" fillId="0" borderId="4" xfId="3" applyNumberFormat="1" applyFont="1" applyFill="1" applyBorder="1" applyAlignment="1" applyProtection="1">
      <alignment horizontal="left" vertical="top"/>
    </xf>
    <xf numFmtId="2" fontId="4" fillId="0" borderId="0" xfId="3" applyNumberFormat="1" applyFont="1" applyFill="1" applyBorder="1"/>
    <xf numFmtId="0" fontId="12" fillId="0" borderId="0" xfId="3" applyFont="1" applyFill="1" applyAlignment="1">
      <alignment horizontal="center"/>
    </xf>
    <xf numFmtId="0" fontId="16" fillId="0" borderId="0" xfId="3" applyNumberFormat="1" applyFont="1" applyFill="1" applyBorder="1" applyAlignment="1" applyProtection="1">
      <alignment horizontal="left" vertical="top"/>
    </xf>
    <xf numFmtId="2" fontId="12" fillId="0" borderId="0" xfId="3" applyNumberFormat="1" applyFont="1" applyFill="1" applyBorder="1" applyAlignment="1">
      <alignment horizontal="center"/>
    </xf>
    <xf numFmtId="166" fontId="12" fillId="0" borderId="0" xfId="3" applyNumberFormat="1" applyFont="1" applyFill="1" applyBorder="1" applyAlignment="1">
      <alignment horizontal="center"/>
    </xf>
    <xf numFmtId="2" fontId="12" fillId="0" borderId="1" xfId="3" applyNumberFormat="1" applyFont="1" applyFill="1" applyBorder="1" applyAlignment="1">
      <alignment horizontal="center"/>
    </xf>
    <xf numFmtId="166" fontId="12" fillId="0" borderId="1" xfId="3" applyNumberFormat="1" applyFont="1" applyFill="1" applyBorder="1" applyAlignment="1">
      <alignment horizontal="center"/>
    </xf>
    <xf numFmtId="0" fontId="16" fillId="0" borderId="0" xfId="3" applyFont="1"/>
    <xf numFmtId="0" fontId="19" fillId="0" borderId="0" xfId="3" applyFont="1" applyFill="1" applyAlignment="1">
      <alignment horizontal="center"/>
    </xf>
    <xf numFmtId="0" fontId="18" fillId="0" borderId="2" xfId="3" applyFont="1" applyFill="1" applyBorder="1" applyAlignment="1">
      <alignment horizontal="center"/>
    </xf>
    <xf numFmtId="0" fontId="18" fillId="0" borderId="0" xfId="3" applyFont="1" applyFill="1" applyAlignment="1">
      <alignment horizontal="center"/>
    </xf>
    <xf numFmtId="0" fontId="20" fillId="0" borderId="2" xfId="3" applyFont="1" applyFill="1" applyBorder="1" applyAlignment="1">
      <alignment horizontal="center"/>
    </xf>
    <xf numFmtId="0" fontId="21" fillId="0" borderId="0" xfId="3" applyFont="1" applyFill="1" applyAlignment="1">
      <alignment horizontal="center"/>
    </xf>
    <xf numFmtId="0" fontId="21" fillId="0" borderId="0" xfId="3" applyFont="1" applyFill="1"/>
    <xf numFmtId="0" fontId="21" fillId="0" borderId="0" xfId="3" applyFont="1" applyFill="1" applyAlignment="1">
      <alignment horizontal="left"/>
    </xf>
    <xf numFmtId="0" fontId="22" fillId="0" borderId="0" xfId="3" applyFont="1" applyFill="1" applyAlignment="1">
      <alignment horizontal="left"/>
    </xf>
    <xf numFmtId="0" fontId="23" fillId="0" borderId="2" xfId="3" applyFont="1" applyFill="1" applyBorder="1" applyAlignment="1">
      <alignment horizontal="left"/>
    </xf>
    <xf numFmtId="0" fontId="23" fillId="0" borderId="0" xfId="3" applyFont="1" applyFill="1" applyAlignment="1">
      <alignment horizontal="center"/>
    </xf>
    <xf numFmtId="0" fontId="23" fillId="0" borderId="0" xfId="3" applyFont="1" applyFill="1"/>
    <xf numFmtId="0" fontId="23" fillId="0" borderId="0" xfId="3" applyFont="1" applyFill="1" applyAlignment="1">
      <alignment horizontal="left"/>
    </xf>
    <xf numFmtId="166" fontId="6" fillId="0" borderId="0" xfId="5" applyNumberFormat="1" applyFont="1" applyFill="1"/>
    <xf numFmtId="166" fontId="6" fillId="0" borderId="0" xfId="5" applyNumberFormat="1" applyFont="1" applyFill="1" applyAlignment="1">
      <alignment horizontal="center"/>
    </xf>
    <xf numFmtId="165" fontId="6" fillId="0" borderId="0" xfId="3" applyNumberFormat="1" applyFont="1" applyFill="1" applyBorder="1"/>
    <xf numFmtId="166" fontId="6" fillId="0" borderId="0" xfId="3" applyNumberFormat="1" applyFont="1" applyFill="1" applyBorder="1"/>
    <xf numFmtId="2" fontId="6" fillId="0" borderId="0" xfId="3" applyNumberFormat="1" applyFont="1" applyFill="1" applyBorder="1"/>
    <xf numFmtId="2" fontId="6" fillId="0" borderId="0" xfId="5" applyNumberFormat="1" applyFont="1" applyFill="1" applyBorder="1"/>
    <xf numFmtId="2" fontId="13" fillId="0" borderId="1" xfId="3" applyNumberFormat="1" applyFont="1" applyFill="1" applyBorder="1" applyAlignment="1" applyProtection="1">
      <alignment horizontal="left" vertical="top"/>
    </xf>
    <xf numFmtId="2" fontId="13" fillId="0" borderId="0" xfId="6" applyNumberFormat="1" applyFont="1" applyFill="1"/>
    <xf numFmtId="2" fontId="13" fillId="0" borderId="0" xfId="6" applyNumberFormat="1" applyFont="1" applyFill="1" applyBorder="1"/>
    <xf numFmtId="0" fontId="24" fillId="0" borderId="1" xfId="3" applyNumberFormat="1" applyFont="1" applyFill="1" applyBorder="1" applyAlignment="1" applyProtection="1">
      <alignment horizontal="left" vertical="top"/>
    </xf>
    <xf numFmtId="0" fontId="24" fillId="0" borderId="0" xfId="3" applyNumberFormat="1" applyFont="1" applyFill="1" applyBorder="1" applyAlignment="1" applyProtection="1">
      <alignment horizontal="left" vertical="top"/>
    </xf>
    <xf numFmtId="0" fontId="6" fillId="0" borderId="0" xfId="0" applyFont="1" applyAlignment="1">
      <alignment horizontal="center" vertical="center"/>
    </xf>
    <xf numFmtId="0" fontId="12" fillId="0" borderId="0" xfId="3" applyFont="1" applyFill="1" applyBorder="1" applyAlignment="1">
      <alignment horizontal="left"/>
    </xf>
    <xf numFmtId="0" fontId="4" fillId="0" borderId="0" xfId="3" applyFont="1" applyFill="1" applyAlignment="1">
      <alignment horizontal="left"/>
    </xf>
    <xf numFmtId="0" fontId="6" fillId="0" borderId="0" xfId="3" applyFont="1" applyFill="1" applyBorder="1" applyAlignment="1">
      <alignment horizontal="left"/>
    </xf>
    <xf numFmtId="0" fontId="6" fillId="0" borderId="1" xfId="3" applyFont="1" applyFill="1" applyBorder="1" applyAlignment="1">
      <alignment horizontal="left"/>
    </xf>
    <xf numFmtId="167" fontId="10" fillId="0" borderId="0" xfId="3" applyNumberFormat="1" applyFont="1" applyFill="1" applyAlignment="1">
      <alignment horizontal="left"/>
    </xf>
    <xf numFmtId="0" fontId="12" fillId="0" borderId="0" xfId="7" applyFont="1" applyFill="1" applyAlignment="1">
      <alignment horizontal="left"/>
    </xf>
    <xf numFmtId="0" fontId="12" fillId="0" borderId="1" xfId="7" applyFont="1" applyFill="1" applyBorder="1" applyAlignment="1">
      <alignment horizontal="left"/>
    </xf>
    <xf numFmtId="0" fontId="12" fillId="0" borderId="0" xfId="3" applyFont="1" applyFill="1" applyAlignment="1">
      <alignment horizontal="left"/>
    </xf>
    <xf numFmtId="0" fontId="16" fillId="0" borderId="1" xfId="7" applyNumberFormat="1" applyFont="1" applyFill="1" applyBorder="1" applyAlignment="1" applyProtection="1">
      <alignment horizontal="left" vertical="top"/>
    </xf>
    <xf numFmtId="167" fontId="12" fillId="0" borderId="0" xfId="3" applyNumberFormat="1" applyFont="1" applyFill="1" applyAlignment="1">
      <alignment horizontal="center"/>
    </xf>
    <xf numFmtId="0" fontId="6" fillId="0" borderId="0" xfId="5" applyFont="1" applyFill="1" applyAlignment="1">
      <alignment horizontal="center"/>
    </xf>
    <xf numFmtId="164" fontId="6" fillId="0" borderId="0" xfId="5" applyNumberFormat="1" applyFont="1" applyFill="1" applyAlignment="1">
      <alignment horizontal="center"/>
    </xf>
    <xf numFmtId="168" fontId="6" fillId="0" borderId="0" xfId="5" applyNumberFormat="1" applyFont="1" applyFill="1" applyAlignment="1">
      <alignment horizontal="right"/>
    </xf>
    <xf numFmtId="167" fontId="12" fillId="0" borderId="0" xfId="3" applyNumberFormat="1" applyFont="1" applyFill="1" applyAlignment="1">
      <alignment horizontal="left"/>
    </xf>
    <xf numFmtId="0" fontId="10" fillId="0" borderId="0" xfId="3" applyFont="1" applyAlignment="1">
      <alignment horizontal="left"/>
    </xf>
    <xf numFmtId="0" fontId="12" fillId="0" borderId="0" xfId="3" applyFont="1" applyAlignment="1">
      <alignment horizontal="center"/>
    </xf>
    <xf numFmtId="0" fontId="12" fillId="0" borderId="0" xfId="3" applyFont="1"/>
    <xf numFmtId="1" fontId="12" fillId="0" borderId="0" xfId="3" applyNumberFormat="1" applyFont="1" applyFill="1" applyAlignment="1">
      <alignment horizontal="center"/>
    </xf>
    <xf numFmtId="0" fontId="12" fillId="0" borderId="0" xfId="3" applyFont="1" applyAlignment="1">
      <alignment horizontal="left"/>
    </xf>
    <xf numFmtId="1" fontId="12" fillId="0" borderId="0" xfId="3" applyNumberFormat="1" applyFont="1" applyAlignment="1">
      <alignment horizontal="center"/>
    </xf>
    <xf numFmtId="2" fontId="6" fillId="0" borderId="0" xfId="5" applyNumberFormat="1" applyFont="1" applyFill="1" applyAlignment="1">
      <alignment horizontal="center"/>
    </xf>
    <xf numFmtId="0" fontId="10" fillId="0" borderId="0" xfId="3" applyFont="1" applyAlignment="1">
      <alignment horizontal="left" vertical="center"/>
    </xf>
    <xf numFmtId="0" fontId="30" fillId="0" borderId="0" xfId="3" applyFont="1" applyAlignment="1">
      <alignment horizontal="center" vertical="center"/>
    </xf>
    <xf numFmtId="0" fontId="30" fillId="0" borderId="0" xfId="3" applyFont="1" applyAlignment="1">
      <alignment vertical="center"/>
    </xf>
    <xf numFmtId="0" fontId="13" fillId="0" borderId="1" xfId="3" applyNumberFormat="1" applyFont="1" applyFill="1" applyBorder="1" applyAlignment="1" applyProtection="1">
      <alignment horizontal="left" vertical="center"/>
    </xf>
    <xf numFmtId="0" fontId="6" fillId="0" borderId="0" xfId="3" applyFont="1" applyFill="1" applyAlignment="1">
      <alignment horizontal="center" vertical="center"/>
    </xf>
    <xf numFmtId="0" fontId="12" fillId="0" borderId="0" xfId="7" applyFont="1" applyFill="1" applyAlignment="1">
      <alignment horizontal="center" vertical="center"/>
    </xf>
    <xf numFmtId="0" fontId="12" fillId="0" borderId="0" xfId="3" applyFont="1" applyFill="1" applyAlignment="1">
      <alignment horizontal="center" vertical="center"/>
    </xf>
    <xf numFmtId="0" fontId="6" fillId="0" borderId="0" xfId="3" applyFont="1" applyFill="1" applyAlignment="1" applyProtection="1">
      <alignment horizontal="center" vertical="center"/>
    </xf>
    <xf numFmtId="0" fontId="16" fillId="0" borderId="0" xfId="3" applyFont="1" applyFill="1" applyAlignment="1">
      <alignment horizontal="left" vertical="center"/>
    </xf>
    <xf numFmtId="0" fontId="12" fillId="0" borderId="0" xfId="3" applyFont="1" applyAlignment="1">
      <alignment horizontal="center" vertical="center"/>
    </xf>
    <xf numFmtId="0" fontId="12" fillId="0" borderId="0" xfId="3" applyFont="1" applyFill="1" applyAlignment="1">
      <alignment horizontal="left" vertical="center"/>
    </xf>
    <xf numFmtId="2" fontId="6" fillId="0" borderId="0" xfId="5" applyNumberFormat="1" applyFont="1" applyFill="1" applyAlignment="1">
      <alignment horizontal="center" vertical="center"/>
    </xf>
    <xf numFmtId="1" fontId="6" fillId="0" borderId="0" xfId="5" applyNumberFormat="1" applyFont="1" applyFill="1" applyAlignment="1">
      <alignment horizontal="center" vertical="center"/>
    </xf>
    <xf numFmtId="2" fontId="13" fillId="0" borderId="1" xfId="3" applyNumberFormat="1" applyFont="1" applyFill="1" applyBorder="1" applyAlignment="1" applyProtection="1">
      <alignment horizontal="center" vertical="center"/>
    </xf>
    <xf numFmtId="2" fontId="6" fillId="0" borderId="0" xfId="5" applyNumberFormat="1" applyFont="1" applyFill="1" applyAlignment="1" applyProtection="1">
      <alignment horizontal="center" vertical="center"/>
    </xf>
    <xf numFmtId="2" fontId="6" fillId="0" borderId="1" xfId="3" applyNumberFormat="1" applyFont="1" applyFill="1" applyBorder="1" applyAlignment="1">
      <alignment horizontal="center" vertical="center"/>
    </xf>
    <xf numFmtId="0" fontId="13" fillId="0" borderId="0" xfId="3" applyNumberFormat="1" applyFont="1" applyFill="1" applyBorder="1" applyAlignment="1" applyProtection="1">
      <alignment horizontal="left" vertical="center"/>
    </xf>
    <xf numFmtId="0" fontId="12" fillId="0" borderId="0" xfId="3" applyFont="1" applyFill="1" applyBorder="1" applyAlignment="1">
      <alignment horizontal="left" vertical="center"/>
    </xf>
    <xf numFmtId="0" fontId="12" fillId="0" borderId="1" xfId="3" applyFont="1" applyFill="1" applyBorder="1" applyAlignment="1">
      <alignment horizontal="left" vertical="center"/>
    </xf>
    <xf numFmtId="0" fontId="16" fillId="0" borderId="0" xfId="3" applyFont="1" applyAlignment="1">
      <alignment horizontal="left" vertical="center"/>
    </xf>
    <xf numFmtId="2" fontId="13" fillId="0" borderId="0" xfId="3" applyNumberFormat="1" applyFont="1" applyFill="1" applyBorder="1" applyAlignment="1" applyProtection="1">
      <alignment horizontal="center" vertical="center"/>
    </xf>
    <xf numFmtId="2" fontId="12" fillId="0" borderId="0" xfId="3" applyNumberFormat="1" applyFont="1" applyFill="1" applyAlignment="1">
      <alignment horizontal="center" vertical="center"/>
    </xf>
    <xf numFmtId="2" fontId="16" fillId="0" borderId="0" xfId="5" applyNumberFormat="1" applyFont="1" applyFill="1" applyAlignment="1">
      <alignment horizontal="left" vertical="center"/>
    </xf>
    <xf numFmtId="0" fontId="30" fillId="0" borderId="0" xfId="3" applyFont="1" applyFill="1" applyAlignment="1">
      <alignment vertical="center"/>
    </xf>
    <xf numFmtId="0" fontId="30" fillId="0" borderId="0" xfId="3" applyFont="1" applyAlignment="1">
      <alignment horizontal="left" vertical="center"/>
    </xf>
    <xf numFmtId="0" fontId="6" fillId="0" borderId="0" xfId="3" applyFont="1" applyFill="1" applyBorder="1"/>
    <xf numFmtId="2" fontId="6" fillId="0" borderId="0" xfId="3" applyNumberFormat="1" applyFont="1" applyFill="1" applyBorder="1" applyAlignment="1" applyProtection="1">
      <alignment horizontal="center" vertical="top"/>
    </xf>
    <xf numFmtId="2" fontId="6" fillId="0" borderId="1" xfId="3" applyNumberFormat="1" applyFont="1" applyFill="1" applyBorder="1" applyAlignment="1" applyProtection="1">
      <alignment horizontal="center" vertical="top"/>
    </xf>
    <xf numFmtId="0" fontId="4" fillId="0" borderId="0" xfId="3" applyFont="1" applyFill="1" applyAlignment="1">
      <alignment horizontal="center"/>
    </xf>
    <xf numFmtId="0" fontId="9" fillId="0" borderId="0" xfId="3" applyFont="1" applyFill="1" applyAlignment="1">
      <alignment horizontal="center"/>
    </xf>
    <xf numFmtId="2" fontId="6" fillId="0" borderId="0" xfId="3" applyNumberFormat="1" applyFont="1" applyFill="1" applyBorder="1" applyAlignment="1">
      <alignment horizontal="center"/>
    </xf>
    <xf numFmtId="2" fontId="6" fillId="0" borderId="3" xfId="3" applyNumberFormat="1" applyFont="1" applyFill="1" applyBorder="1" applyAlignment="1">
      <alignment horizontal="center"/>
    </xf>
    <xf numFmtId="2" fontId="6" fillId="0" borderId="4" xfId="3" applyNumberFormat="1" applyFont="1" applyFill="1" applyBorder="1" applyAlignment="1">
      <alignment horizontal="center"/>
    </xf>
    <xf numFmtId="0" fontId="13" fillId="0" borderId="1" xfId="3" applyNumberFormat="1" applyFont="1" applyFill="1" applyBorder="1" applyAlignment="1" applyProtection="1">
      <alignment horizontal="center" vertical="top"/>
    </xf>
    <xf numFmtId="2" fontId="13" fillId="0" borderId="3" xfId="3" applyNumberFormat="1" applyFont="1" applyFill="1" applyBorder="1" applyAlignment="1" applyProtection="1">
      <alignment horizontal="center" vertical="top"/>
    </xf>
    <xf numFmtId="2" fontId="6" fillId="0" borderId="3" xfId="3" applyNumberFormat="1" applyFont="1" applyFill="1" applyBorder="1" applyAlignment="1" applyProtection="1">
      <alignment horizontal="center" vertical="top"/>
    </xf>
    <xf numFmtId="0" fontId="24" fillId="0" borderId="1" xfId="3" applyNumberFormat="1" applyFont="1" applyFill="1" applyBorder="1" applyAlignment="1" applyProtection="1">
      <alignment horizontal="center" vertical="top"/>
    </xf>
    <xf numFmtId="0" fontId="24" fillId="0" borderId="0" xfId="3" applyNumberFormat="1" applyFont="1" applyFill="1" applyBorder="1" applyAlignment="1" applyProtection="1">
      <alignment horizontal="center" vertical="top"/>
    </xf>
    <xf numFmtId="0" fontId="15" fillId="0" borderId="0" xfId="3" applyFont="1" applyFill="1" applyAlignment="1">
      <alignment horizontal="left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12" fillId="0" borderId="0" xfId="3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16" fillId="2" borderId="1" xfId="0" applyNumberFormat="1" applyFont="1" applyFill="1" applyBorder="1" applyAlignment="1" applyProtection="1">
      <alignment horizontal="left" vertical="center"/>
    </xf>
    <xf numFmtId="0" fontId="6" fillId="2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Alignment="1">
      <alignment vertical="center"/>
    </xf>
    <xf numFmtId="2" fontId="6" fillId="0" borderId="0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Alignment="1" applyProtection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2" fontId="6" fillId="0" borderId="0" xfId="0" applyNumberFormat="1" applyFont="1" applyFill="1" applyAlignment="1">
      <alignment horizontal="center" vertical="center"/>
    </xf>
    <xf numFmtId="2" fontId="6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" fontId="6" fillId="0" borderId="0" xfId="0" applyNumberFormat="1" applyFont="1" applyFill="1" applyAlignment="1">
      <alignment horizontal="center" vertical="center"/>
    </xf>
    <xf numFmtId="2" fontId="6" fillId="0" borderId="1" xfId="0" applyNumberFormat="1" applyFont="1" applyFill="1" applyBorder="1" applyAlignment="1" applyProtection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1" fontId="6" fillId="0" borderId="0" xfId="0" applyNumberFormat="1" applyFont="1" applyFill="1" applyAlignment="1" applyProtection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vertical="center"/>
    </xf>
    <xf numFmtId="0" fontId="12" fillId="0" borderId="0" xfId="3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2" borderId="1" xfId="0" applyNumberFormat="1" applyFont="1" applyFill="1" applyBorder="1" applyAlignment="1" applyProtection="1">
      <alignment horizontal="left" vertical="center"/>
    </xf>
    <xf numFmtId="0" fontId="13" fillId="2" borderId="1" xfId="0" applyNumberFormat="1" applyFont="1" applyFill="1" applyBorder="1" applyAlignment="1" applyProtection="1">
      <alignment horizontal="center" vertical="center"/>
    </xf>
    <xf numFmtId="0" fontId="13" fillId="2" borderId="5" xfId="0" applyNumberFormat="1" applyFont="1" applyFill="1" applyBorder="1" applyAlignment="1" applyProtection="1">
      <alignment horizontal="left" vertical="center"/>
    </xf>
    <xf numFmtId="0" fontId="7" fillId="0" borderId="0" xfId="0" applyFont="1" applyFill="1" applyBorder="1" applyAlignment="1">
      <alignment vertical="center"/>
    </xf>
    <xf numFmtId="0" fontId="13" fillId="2" borderId="6" xfId="0" applyNumberFormat="1" applyFont="1" applyFill="1" applyBorder="1" applyAlignment="1" applyProtection="1">
      <alignment horizontal="left" vertical="center"/>
    </xf>
    <xf numFmtId="0" fontId="6" fillId="0" borderId="0" xfId="1" applyFont="1" applyBorder="1" applyAlignment="1">
      <alignment horizontal="center" vertical="center"/>
    </xf>
    <xf numFmtId="0" fontId="13" fillId="2" borderId="5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Alignment="1">
      <alignment vertical="center"/>
    </xf>
    <xf numFmtId="2" fontId="12" fillId="0" borderId="0" xfId="0" applyNumberFormat="1" applyFont="1" applyFill="1" applyBorder="1" applyAlignment="1" applyProtection="1">
      <alignment horizontal="center" vertical="center"/>
    </xf>
    <xf numFmtId="2" fontId="12" fillId="0" borderId="0" xfId="0" applyNumberFormat="1" applyFont="1" applyFill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2" fontId="12" fillId="0" borderId="0" xfId="0" applyNumberFormat="1" applyFont="1" applyFill="1" applyAlignment="1" applyProtection="1">
      <alignment horizontal="center" vertical="center"/>
    </xf>
    <xf numFmtId="2" fontId="6" fillId="0" borderId="0" xfId="0" applyNumberFormat="1" applyFont="1" applyFill="1" applyAlignment="1">
      <alignment vertical="center"/>
    </xf>
    <xf numFmtId="165" fontId="25" fillId="0" borderId="0" xfId="1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vertical="center"/>
    </xf>
    <xf numFmtId="2" fontId="12" fillId="0" borderId="0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 applyProtection="1">
      <alignment horizontal="center" vertical="center"/>
    </xf>
    <xf numFmtId="2" fontId="13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2" fontId="6" fillId="0" borderId="0" xfId="0" applyNumberFormat="1" applyFont="1" applyFill="1" applyBorder="1" applyAlignment="1">
      <alignment vertical="center"/>
    </xf>
    <xf numFmtId="2" fontId="13" fillId="0" borderId="4" xfId="0" applyNumberFormat="1" applyFont="1" applyFill="1" applyBorder="1" applyAlignment="1" applyProtection="1">
      <alignment horizontal="center" vertical="center"/>
    </xf>
    <xf numFmtId="0" fontId="13" fillId="0" borderId="4" xfId="0" applyNumberFormat="1" applyFont="1" applyFill="1" applyBorder="1" applyAlignment="1" applyProtection="1">
      <alignment horizontal="center" vertical="center"/>
    </xf>
    <xf numFmtId="2" fontId="13" fillId="0" borderId="1" xfId="0" applyNumberFormat="1" applyFont="1" applyFill="1" applyBorder="1" applyAlignment="1" applyProtection="1">
      <alignment horizontal="center" vertical="center"/>
    </xf>
    <xf numFmtId="2" fontId="12" fillId="0" borderId="1" xfId="0" applyNumberFormat="1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left" vertical="center"/>
    </xf>
    <xf numFmtId="1" fontId="12" fillId="0" borderId="0" xfId="0" applyNumberFormat="1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2" fontId="6" fillId="0" borderId="0" xfId="2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65" fontId="6" fillId="0" borderId="0" xfId="0" applyNumberFormat="1" applyFont="1" applyFill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2" fontId="6" fillId="0" borderId="0" xfId="2" applyNumberFormat="1" applyFont="1" applyFill="1" applyBorder="1" applyAlignment="1">
      <alignment horizontal="left" vertical="center"/>
    </xf>
  </cellXfs>
  <cellStyles count="8">
    <cellStyle name="Normal 4" xfId="2"/>
    <cellStyle name="Обычный" xfId="0" builtinId="0"/>
    <cellStyle name="Обычный 2" xfId="4"/>
    <cellStyle name="Обычный 2 2" xfId="5"/>
    <cellStyle name="Обычный 3" xfId="3"/>
    <cellStyle name="Обычный 4" xfId="6"/>
    <cellStyle name="Обычный 4 2" xfId="7"/>
    <cellStyle name="Обычный_Книга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77</xdr:row>
      <xdr:rowOff>0</xdr:rowOff>
    </xdr:from>
    <xdr:ext cx="95250" cy="2381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0" y="17049750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77</xdr:row>
      <xdr:rowOff>0</xdr:rowOff>
    </xdr:from>
    <xdr:ext cx="95250" cy="238125"/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0" y="17049750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77</xdr:row>
      <xdr:rowOff>0</xdr:rowOff>
    </xdr:from>
    <xdr:ext cx="95250" cy="238125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0" y="17049750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77</xdr:row>
      <xdr:rowOff>0</xdr:rowOff>
    </xdr:from>
    <xdr:ext cx="95250" cy="238125"/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0" y="17049750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77</xdr:row>
      <xdr:rowOff>0</xdr:rowOff>
    </xdr:from>
    <xdr:ext cx="95250" cy="2381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0" y="17049750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77</xdr:row>
      <xdr:rowOff>0</xdr:rowOff>
    </xdr:from>
    <xdr:ext cx="95250" cy="238125"/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0" y="17049750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102</xdr:row>
      <xdr:rowOff>0</xdr:rowOff>
    </xdr:from>
    <xdr:ext cx="95250" cy="238125"/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0" y="14820900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102</xdr:row>
      <xdr:rowOff>0</xdr:rowOff>
    </xdr:from>
    <xdr:ext cx="95250" cy="238125"/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0" y="14820900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102</xdr:row>
      <xdr:rowOff>0</xdr:rowOff>
    </xdr:from>
    <xdr:ext cx="95250" cy="238125"/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0" y="14820900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102</xdr:row>
      <xdr:rowOff>0</xdr:rowOff>
    </xdr:from>
    <xdr:ext cx="95250" cy="238125"/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0" y="14820900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102</xdr:row>
      <xdr:rowOff>0</xdr:rowOff>
    </xdr:from>
    <xdr:ext cx="95250" cy="238125"/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0" y="14820900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102</xdr:row>
      <xdr:rowOff>0</xdr:rowOff>
    </xdr:from>
    <xdr:ext cx="95250" cy="238125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0" y="14820900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tabSelected="1" workbookViewId="0"/>
  </sheetViews>
  <sheetFormatPr defaultRowHeight="15.75" x14ac:dyDescent="0.2"/>
  <cols>
    <col min="1" max="1" width="16.140625" style="122" customWidth="1"/>
    <col min="2" max="2" width="15.42578125" style="99" customWidth="1"/>
    <col min="3" max="3" width="11.140625" style="99" customWidth="1"/>
    <col min="4" max="10" width="9.140625" style="99"/>
    <col min="11" max="16384" width="9.140625" style="100"/>
  </cols>
  <sheetData>
    <row r="1" spans="1:10" x14ac:dyDescent="0.2">
      <c r="A1" s="98" t="s">
        <v>101</v>
      </c>
    </row>
    <row r="3" spans="1:10" ht="19.5" x14ac:dyDescent="0.2">
      <c r="A3" s="101" t="s">
        <v>77</v>
      </c>
      <c r="B3" s="102"/>
      <c r="C3" s="102" t="s">
        <v>102</v>
      </c>
      <c r="D3" s="103" t="s">
        <v>109</v>
      </c>
      <c r="E3" s="103" t="s">
        <v>111</v>
      </c>
      <c r="F3" s="104" t="s">
        <v>0</v>
      </c>
      <c r="G3" s="104" t="s">
        <v>3</v>
      </c>
      <c r="H3" s="103" t="s">
        <v>112</v>
      </c>
      <c r="I3" s="104" t="s">
        <v>113</v>
      </c>
      <c r="J3" s="105" t="s">
        <v>26</v>
      </c>
    </row>
    <row r="4" spans="1:10" x14ac:dyDescent="0.2">
      <c r="A4" s="106" t="s">
        <v>78</v>
      </c>
      <c r="B4" s="100"/>
      <c r="C4" s="107"/>
      <c r="D4" s="104"/>
      <c r="E4" s="104"/>
      <c r="F4" s="104"/>
      <c r="G4" s="104"/>
      <c r="H4" s="104"/>
      <c r="I4" s="104"/>
      <c r="J4" s="105"/>
    </row>
    <row r="5" spans="1:10" x14ac:dyDescent="0.2">
      <c r="A5" s="108" t="s">
        <v>19</v>
      </c>
      <c r="B5" s="109" t="s">
        <v>79</v>
      </c>
      <c r="C5" s="110">
        <v>92.6663361231778</v>
      </c>
      <c r="D5" s="111">
        <v>44.13</v>
      </c>
      <c r="E5" s="111">
        <v>35.39</v>
      </c>
      <c r="F5" s="111">
        <v>0.6</v>
      </c>
      <c r="G5" s="111">
        <v>18.75</v>
      </c>
      <c r="H5" s="111">
        <v>0.82</v>
      </c>
      <c r="I5" s="111" t="s">
        <v>69</v>
      </c>
      <c r="J5" s="112">
        <v>99.69</v>
      </c>
    </row>
    <row r="6" spans="1:10" x14ac:dyDescent="0.2">
      <c r="A6" s="108" t="s">
        <v>19</v>
      </c>
      <c r="B6" s="109" t="s">
        <v>79</v>
      </c>
      <c r="C6" s="110">
        <v>92.585721787536016</v>
      </c>
      <c r="D6" s="111">
        <v>44.39</v>
      </c>
      <c r="E6" s="111">
        <v>35.43</v>
      </c>
      <c r="F6" s="111">
        <v>0.64</v>
      </c>
      <c r="G6" s="111">
        <v>18.53</v>
      </c>
      <c r="H6" s="111">
        <v>0.82</v>
      </c>
      <c r="I6" s="111" t="s">
        <v>69</v>
      </c>
      <c r="J6" s="112">
        <v>99.809999999999988</v>
      </c>
    </row>
    <row r="7" spans="1:10" x14ac:dyDescent="0.2">
      <c r="A7" s="108" t="s">
        <v>19</v>
      </c>
      <c r="B7" s="109" t="s">
        <v>79</v>
      </c>
      <c r="C7" s="110">
        <v>92.643759467608277</v>
      </c>
      <c r="D7" s="111">
        <v>44.07</v>
      </c>
      <c r="E7" s="111">
        <v>35.33</v>
      </c>
      <c r="F7" s="111">
        <v>0.51</v>
      </c>
      <c r="G7" s="111">
        <v>18.46</v>
      </c>
      <c r="H7" s="111">
        <v>0.81</v>
      </c>
      <c r="I7" s="111" t="s">
        <v>69</v>
      </c>
      <c r="J7" s="112">
        <v>99.18</v>
      </c>
    </row>
    <row r="8" spans="1:10" x14ac:dyDescent="0.2">
      <c r="A8" s="108" t="s">
        <v>19</v>
      </c>
      <c r="B8" s="109" t="s">
        <v>79</v>
      </c>
      <c r="C8" s="110">
        <v>93.421550774950404</v>
      </c>
      <c r="D8" s="111">
        <v>44.71</v>
      </c>
      <c r="E8" s="111">
        <v>35.35</v>
      </c>
      <c r="F8" s="111">
        <v>0.6</v>
      </c>
      <c r="G8" s="111">
        <v>18.760000000000002</v>
      </c>
      <c r="H8" s="111">
        <v>0.73</v>
      </c>
      <c r="I8" s="111" t="s">
        <v>69</v>
      </c>
      <c r="J8" s="112">
        <v>100.15</v>
      </c>
    </row>
    <row r="9" spans="1:10" x14ac:dyDescent="0.2">
      <c r="A9" s="108" t="s">
        <v>19</v>
      </c>
      <c r="B9" s="109" t="s">
        <v>79</v>
      </c>
      <c r="C9" s="110">
        <v>93.41827318899378</v>
      </c>
      <c r="D9" s="111">
        <v>44.11</v>
      </c>
      <c r="E9" s="111">
        <v>35.43</v>
      </c>
      <c r="F9" s="111">
        <v>0.63</v>
      </c>
      <c r="G9" s="111">
        <v>18.75</v>
      </c>
      <c r="H9" s="111">
        <v>0.73</v>
      </c>
      <c r="I9" s="111" t="s">
        <v>69</v>
      </c>
      <c r="J9" s="112">
        <v>99.649999999999991</v>
      </c>
    </row>
    <row r="10" spans="1:10" x14ac:dyDescent="0.2">
      <c r="A10" s="108" t="s">
        <v>19</v>
      </c>
      <c r="B10" s="109" t="s">
        <v>79</v>
      </c>
      <c r="C10" s="110">
        <v>94.35688526346199</v>
      </c>
      <c r="D10" s="111">
        <v>44.26</v>
      </c>
      <c r="E10" s="111">
        <v>35.94</v>
      </c>
      <c r="F10" s="111">
        <v>0.55000000000000004</v>
      </c>
      <c r="G10" s="111">
        <v>18.760000000000002</v>
      </c>
      <c r="H10" s="111">
        <v>0.62</v>
      </c>
      <c r="I10" s="111" t="s">
        <v>69</v>
      </c>
      <c r="J10" s="112">
        <v>100.13</v>
      </c>
    </row>
    <row r="11" spans="1:10" x14ac:dyDescent="0.2">
      <c r="A11" s="108" t="s">
        <v>20</v>
      </c>
      <c r="B11" s="109" t="s">
        <v>79</v>
      </c>
      <c r="C11" s="110">
        <v>94.920775024783538</v>
      </c>
      <c r="D11" s="111">
        <v>44.31</v>
      </c>
      <c r="E11" s="111">
        <v>35.69</v>
      </c>
      <c r="F11" s="111">
        <v>0.63</v>
      </c>
      <c r="G11" s="111">
        <v>18.600000000000001</v>
      </c>
      <c r="H11" s="111">
        <v>0.55000000000000004</v>
      </c>
      <c r="I11" s="111" t="s">
        <v>69</v>
      </c>
      <c r="J11" s="112">
        <v>99.779999999999987</v>
      </c>
    </row>
    <row r="12" spans="1:10" x14ac:dyDescent="0.2">
      <c r="A12" s="108" t="s">
        <v>20</v>
      </c>
      <c r="B12" s="109" t="s">
        <v>79</v>
      </c>
      <c r="C12" s="110">
        <v>93.030680011284772</v>
      </c>
      <c r="D12" s="111">
        <v>44.31</v>
      </c>
      <c r="E12" s="111">
        <v>35.159999999999997</v>
      </c>
      <c r="F12" s="111">
        <v>0.73</v>
      </c>
      <c r="G12" s="111">
        <v>18.600000000000001</v>
      </c>
      <c r="H12" s="111">
        <v>0.77</v>
      </c>
      <c r="I12" s="111" t="s">
        <v>69</v>
      </c>
      <c r="J12" s="112">
        <v>99.570000000000007</v>
      </c>
    </row>
    <row r="13" spans="1:10" x14ac:dyDescent="0.2">
      <c r="A13" s="108" t="s">
        <v>20</v>
      </c>
      <c r="B13" s="109" t="s">
        <v>79</v>
      </c>
      <c r="C13" s="110">
        <v>95.555293340153355</v>
      </c>
      <c r="D13" s="113">
        <v>44.51</v>
      </c>
      <c r="E13" s="113">
        <v>34.83</v>
      </c>
      <c r="F13" s="113">
        <v>0.65300000000000002</v>
      </c>
      <c r="G13" s="113">
        <v>19.100000000000001</v>
      </c>
      <c r="H13" s="113">
        <v>0.48699999999999999</v>
      </c>
      <c r="I13" s="113">
        <v>6.0000000000000001E-3</v>
      </c>
      <c r="J13" s="112">
        <v>99.683999999999997</v>
      </c>
    </row>
    <row r="14" spans="1:10" x14ac:dyDescent="0.2">
      <c r="A14" s="108" t="s">
        <v>20</v>
      </c>
      <c r="B14" s="109" t="s">
        <v>79</v>
      </c>
      <c r="C14" s="110">
        <v>96.002740637960031</v>
      </c>
      <c r="D14" s="113">
        <v>44.12</v>
      </c>
      <c r="E14" s="113">
        <v>35.03</v>
      </c>
      <c r="F14" s="113">
        <v>0.59799999999999998</v>
      </c>
      <c r="G14" s="113">
        <v>19.05</v>
      </c>
      <c r="H14" s="113">
        <v>0.437</v>
      </c>
      <c r="I14" s="111" t="s">
        <v>69</v>
      </c>
      <c r="J14" s="112">
        <v>99.323999999999998</v>
      </c>
    </row>
    <row r="15" spans="1:10" x14ac:dyDescent="0.2">
      <c r="A15" s="108" t="s">
        <v>20</v>
      </c>
      <c r="B15" s="109" t="s">
        <v>79</v>
      </c>
      <c r="C15" s="110">
        <v>95.444363919180333</v>
      </c>
      <c r="D15" s="113">
        <v>44.55</v>
      </c>
      <c r="E15" s="113">
        <v>34.71</v>
      </c>
      <c r="F15" s="113">
        <v>0.59499999999999997</v>
      </c>
      <c r="G15" s="113">
        <v>19.170000000000002</v>
      </c>
      <c r="H15" s="113">
        <v>0.503</v>
      </c>
      <c r="I15" s="111" t="s">
        <v>69</v>
      </c>
      <c r="J15" s="112">
        <v>99.625</v>
      </c>
    </row>
    <row r="16" spans="1:10" x14ac:dyDescent="0.2">
      <c r="A16" s="108" t="s">
        <v>20</v>
      </c>
      <c r="B16" s="109" t="s">
        <v>79</v>
      </c>
      <c r="C16" s="110">
        <v>95.364259324401814</v>
      </c>
      <c r="D16" s="113">
        <v>44.4</v>
      </c>
      <c r="E16" s="113">
        <v>34.79</v>
      </c>
      <c r="F16" s="113">
        <v>0.63800000000000001</v>
      </c>
      <c r="G16" s="113">
        <v>19.059999999999999</v>
      </c>
      <c r="H16" s="113">
        <v>0.51200000000000001</v>
      </c>
      <c r="I16" s="111" t="s">
        <v>69</v>
      </c>
      <c r="J16" s="112">
        <v>99.502000000000024</v>
      </c>
    </row>
    <row r="17" spans="1:10" x14ac:dyDescent="0.2">
      <c r="A17" s="114" t="s">
        <v>20</v>
      </c>
      <c r="B17" s="109" t="s">
        <v>79</v>
      </c>
      <c r="C17" s="110">
        <v>94.155640619676547</v>
      </c>
      <c r="D17" s="111">
        <v>42.98</v>
      </c>
      <c r="E17" s="111">
        <v>35.090000000000003</v>
      </c>
      <c r="F17" s="111">
        <v>0.69</v>
      </c>
      <c r="G17" s="111">
        <v>18.95</v>
      </c>
      <c r="H17" s="111">
        <v>0.65</v>
      </c>
      <c r="I17" s="111" t="s">
        <v>69</v>
      </c>
      <c r="J17" s="112">
        <v>98.54</v>
      </c>
    </row>
    <row r="18" spans="1:10" x14ac:dyDescent="0.2">
      <c r="A18" s="108" t="s">
        <v>20</v>
      </c>
      <c r="B18" s="109" t="s">
        <v>79</v>
      </c>
      <c r="C18" s="110">
        <v>94.804009249713985</v>
      </c>
      <c r="D18" s="111">
        <v>44.35</v>
      </c>
      <c r="E18" s="111">
        <v>35.71</v>
      </c>
      <c r="F18" s="111">
        <v>0.66</v>
      </c>
      <c r="G18" s="111">
        <v>18.82</v>
      </c>
      <c r="H18" s="111">
        <v>0.56999999999999995</v>
      </c>
      <c r="I18" s="111" t="s">
        <v>69</v>
      </c>
      <c r="J18" s="112">
        <v>100.10999999999999</v>
      </c>
    </row>
    <row r="19" spans="1:10" x14ac:dyDescent="0.2">
      <c r="A19" s="115" t="s">
        <v>27</v>
      </c>
      <c r="B19" s="109" t="s">
        <v>79</v>
      </c>
      <c r="C19" s="110">
        <v>94.642997017764102</v>
      </c>
      <c r="D19" s="113">
        <v>44.47</v>
      </c>
      <c r="E19" s="113">
        <v>34.67</v>
      </c>
      <c r="F19" s="113">
        <v>0.61699999999999999</v>
      </c>
      <c r="G19" s="113">
        <v>19.010000000000002</v>
      </c>
      <c r="H19" s="113">
        <v>0.59</v>
      </c>
      <c r="I19" s="113">
        <v>7.0000000000000001E-3</v>
      </c>
      <c r="J19" s="112">
        <v>99.473000000000013</v>
      </c>
    </row>
    <row r="20" spans="1:10" x14ac:dyDescent="0.2">
      <c r="A20" s="115" t="s">
        <v>27</v>
      </c>
      <c r="B20" s="109" t="s">
        <v>79</v>
      </c>
      <c r="C20" s="110">
        <v>94.855305023723346</v>
      </c>
      <c r="D20" s="113">
        <v>44.61</v>
      </c>
      <c r="E20" s="113">
        <v>34.619999999999997</v>
      </c>
      <c r="F20" s="113">
        <v>0.59599999999999997</v>
      </c>
      <c r="G20" s="113">
        <v>18.96</v>
      </c>
      <c r="H20" s="113">
        <v>0.56299999999999994</v>
      </c>
      <c r="I20" s="113">
        <v>8.0000000000000002E-3</v>
      </c>
      <c r="J20" s="112">
        <v>99.461000000000013</v>
      </c>
    </row>
    <row r="21" spans="1:10" x14ac:dyDescent="0.2">
      <c r="A21" s="116" t="s">
        <v>27</v>
      </c>
      <c r="B21" s="109" t="s">
        <v>79</v>
      </c>
      <c r="C21" s="110">
        <v>94.952390484841061</v>
      </c>
      <c r="D21" s="113">
        <v>44.59</v>
      </c>
      <c r="E21" s="113">
        <v>34.700000000000003</v>
      </c>
      <c r="F21" s="113">
        <v>0.58799999999999997</v>
      </c>
      <c r="G21" s="113">
        <v>18.97</v>
      </c>
      <c r="H21" s="113">
        <v>0.55200000000000005</v>
      </c>
      <c r="I21" s="113">
        <v>8.0000000000000002E-3</v>
      </c>
      <c r="J21" s="112">
        <v>99.531000000000006</v>
      </c>
    </row>
    <row r="22" spans="1:10" x14ac:dyDescent="0.2">
      <c r="A22" s="116" t="s">
        <v>27</v>
      </c>
      <c r="B22" s="109" t="s">
        <v>79</v>
      </c>
      <c r="C22" s="110">
        <v>91.848898246423516</v>
      </c>
      <c r="D22" s="113">
        <v>45.45</v>
      </c>
      <c r="E22" s="113">
        <v>33.89</v>
      </c>
      <c r="F22" s="113">
        <v>0.67600000000000005</v>
      </c>
      <c r="G22" s="113">
        <v>18.46</v>
      </c>
      <c r="H22" s="113">
        <v>0.90200000000000002</v>
      </c>
      <c r="I22" s="113">
        <v>5.0000000000000001E-3</v>
      </c>
      <c r="J22" s="112">
        <v>99.513999999999996</v>
      </c>
    </row>
    <row r="23" spans="1:10" x14ac:dyDescent="0.2">
      <c r="A23" s="117" t="s">
        <v>80</v>
      </c>
      <c r="B23" s="100"/>
      <c r="C23" s="107"/>
      <c r="D23" s="107"/>
      <c r="E23" s="107"/>
      <c r="F23" s="107"/>
      <c r="G23" s="107"/>
      <c r="H23" s="107"/>
      <c r="I23" s="107"/>
      <c r="J23" s="107"/>
    </row>
    <row r="24" spans="1:10" x14ac:dyDescent="0.2">
      <c r="A24" s="108" t="s">
        <v>18</v>
      </c>
      <c r="B24" s="109" t="s">
        <v>79</v>
      </c>
      <c r="C24" s="110">
        <v>92.928885856268337</v>
      </c>
      <c r="D24" s="118">
        <v>44.48</v>
      </c>
      <c r="E24" s="118">
        <v>35.35</v>
      </c>
      <c r="F24" s="118">
        <v>0.73</v>
      </c>
      <c r="G24" s="118">
        <v>18.55</v>
      </c>
      <c r="H24" s="118">
        <v>0.78</v>
      </c>
      <c r="I24" s="111" t="s">
        <v>69</v>
      </c>
      <c r="J24" s="112">
        <v>99.89</v>
      </c>
    </row>
    <row r="25" spans="1:10" x14ac:dyDescent="0.2">
      <c r="A25" s="108" t="s">
        <v>18</v>
      </c>
      <c r="B25" s="109" t="s">
        <v>79</v>
      </c>
      <c r="C25" s="110">
        <v>92.828834784754761</v>
      </c>
      <c r="D25" s="118">
        <v>44.05</v>
      </c>
      <c r="E25" s="118">
        <v>34.9</v>
      </c>
      <c r="F25" s="118">
        <v>0.64</v>
      </c>
      <c r="G25" s="118">
        <v>18.739999999999998</v>
      </c>
      <c r="H25" s="118">
        <v>0.8</v>
      </c>
      <c r="I25" s="111" t="s">
        <v>69</v>
      </c>
      <c r="J25" s="112">
        <v>99.129999999999981</v>
      </c>
    </row>
    <row r="26" spans="1:10" x14ac:dyDescent="0.2">
      <c r="A26" s="108" t="s">
        <v>19</v>
      </c>
      <c r="B26" s="109" t="s">
        <v>79</v>
      </c>
      <c r="C26" s="110">
        <v>92.093696082077841</v>
      </c>
      <c r="D26" s="111">
        <v>45.05</v>
      </c>
      <c r="E26" s="111">
        <v>35.450000000000003</v>
      </c>
      <c r="F26" s="111">
        <v>0.57999999999999996</v>
      </c>
      <c r="G26" s="111">
        <v>18.760000000000002</v>
      </c>
      <c r="H26" s="111">
        <v>0.89</v>
      </c>
      <c r="I26" s="111" t="s">
        <v>69</v>
      </c>
      <c r="J26" s="112">
        <v>100.73</v>
      </c>
    </row>
    <row r="27" spans="1:10" x14ac:dyDescent="0.2">
      <c r="A27" s="108" t="s">
        <v>19</v>
      </c>
      <c r="B27" s="109" t="s">
        <v>79</v>
      </c>
      <c r="C27" s="110">
        <v>92.981534545726419</v>
      </c>
      <c r="D27" s="111">
        <v>44.69</v>
      </c>
      <c r="E27" s="111">
        <v>35.369999999999997</v>
      </c>
      <c r="F27" s="111">
        <v>0.63</v>
      </c>
      <c r="G27" s="111">
        <v>18.46</v>
      </c>
      <c r="H27" s="111">
        <v>0.77</v>
      </c>
      <c r="I27" s="111" t="s">
        <v>69</v>
      </c>
      <c r="J27" s="112">
        <v>99.92</v>
      </c>
    </row>
    <row r="28" spans="1:10" x14ac:dyDescent="0.2">
      <c r="A28" s="108" t="s">
        <v>19</v>
      </c>
      <c r="B28" s="109" t="s">
        <v>79</v>
      </c>
      <c r="C28" s="110">
        <v>93.14442860132651</v>
      </c>
      <c r="D28" s="111">
        <v>44.24</v>
      </c>
      <c r="E28" s="111">
        <v>34.9</v>
      </c>
      <c r="F28" s="111">
        <v>0.68</v>
      </c>
      <c r="G28" s="111">
        <v>18.440000000000001</v>
      </c>
      <c r="H28" s="111">
        <v>0.75</v>
      </c>
      <c r="I28" s="111" t="s">
        <v>69</v>
      </c>
      <c r="J28" s="112">
        <v>99.01</v>
      </c>
    </row>
    <row r="29" spans="1:10" x14ac:dyDescent="0.2">
      <c r="A29" s="108" t="s">
        <v>19</v>
      </c>
      <c r="B29" s="109" t="s">
        <v>79</v>
      </c>
      <c r="C29" s="110">
        <v>93.539304484469213</v>
      </c>
      <c r="D29" s="111">
        <v>44.58</v>
      </c>
      <c r="E29" s="111">
        <v>35.479999999999997</v>
      </c>
      <c r="F29" s="111">
        <v>0.59</v>
      </c>
      <c r="G29" s="111">
        <v>18.34</v>
      </c>
      <c r="H29" s="111">
        <v>0.7</v>
      </c>
      <c r="I29" s="111" t="s">
        <v>69</v>
      </c>
      <c r="J29" s="112">
        <v>99.690000000000012</v>
      </c>
    </row>
    <row r="30" spans="1:10" x14ac:dyDescent="0.2">
      <c r="A30" s="108" t="s">
        <v>19</v>
      </c>
      <c r="B30" s="109" t="s">
        <v>79</v>
      </c>
      <c r="C30" s="110">
        <v>94.085107149423081</v>
      </c>
      <c r="D30" s="111">
        <v>44.05</v>
      </c>
      <c r="E30" s="111">
        <v>35.31</v>
      </c>
      <c r="F30" s="111">
        <v>0.69</v>
      </c>
      <c r="G30" s="111">
        <v>18.71</v>
      </c>
      <c r="H30" s="111">
        <v>0.65</v>
      </c>
      <c r="I30" s="111" t="s">
        <v>69</v>
      </c>
      <c r="J30" s="112">
        <v>99.41</v>
      </c>
    </row>
    <row r="31" spans="1:10" x14ac:dyDescent="0.2">
      <c r="A31" s="108" t="s">
        <v>19</v>
      </c>
      <c r="B31" s="109" t="s">
        <v>79</v>
      </c>
      <c r="C31" s="110">
        <v>92.546503133682108</v>
      </c>
      <c r="D31" s="111">
        <v>44.61</v>
      </c>
      <c r="E31" s="111">
        <v>35.049999999999997</v>
      </c>
      <c r="F31" s="111">
        <v>0.75</v>
      </c>
      <c r="G31" s="111">
        <v>18.2</v>
      </c>
      <c r="H31" s="111">
        <v>0.81</v>
      </c>
      <c r="I31" s="111" t="s">
        <v>69</v>
      </c>
      <c r="J31" s="112">
        <v>99.42</v>
      </c>
    </row>
    <row r="32" spans="1:10" x14ac:dyDescent="0.2">
      <c r="A32" s="108" t="s">
        <v>19</v>
      </c>
      <c r="B32" s="109" t="s">
        <v>79</v>
      </c>
      <c r="C32" s="110">
        <v>92.591708287016033</v>
      </c>
      <c r="D32" s="111">
        <v>44.63</v>
      </c>
      <c r="E32" s="111">
        <v>34.99</v>
      </c>
      <c r="F32" s="111">
        <v>0.85</v>
      </c>
      <c r="G32" s="111">
        <v>18.32</v>
      </c>
      <c r="H32" s="111">
        <v>0.81</v>
      </c>
      <c r="I32" s="111" t="s">
        <v>69</v>
      </c>
      <c r="J32" s="112">
        <v>99.6</v>
      </c>
    </row>
    <row r="33" spans="1:10" x14ac:dyDescent="0.2">
      <c r="A33" s="108" t="s">
        <v>19</v>
      </c>
      <c r="B33" s="109" t="s">
        <v>79</v>
      </c>
      <c r="C33" s="110">
        <v>93.541902424284416</v>
      </c>
      <c r="D33" s="111">
        <v>44.35</v>
      </c>
      <c r="E33" s="111">
        <v>35.159999999999997</v>
      </c>
      <c r="F33" s="111">
        <v>0.66</v>
      </c>
      <c r="G33" s="111">
        <v>18.61</v>
      </c>
      <c r="H33" s="111">
        <v>0.71</v>
      </c>
      <c r="I33" s="111" t="s">
        <v>69</v>
      </c>
      <c r="J33" s="112">
        <v>99.489999999999981</v>
      </c>
    </row>
    <row r="34" spans="1:10" x14ac:dyDescent="0.2">
      <c r="A34" s="108" t="s">
        <v>20</v>
      </c>
      <c r="B34" s="109" t="s">
        <v>79</v>
      </c>
      <c r="C34" s="110">
        <v>94.058216180390815</v>
      </c>
      <c r="D34" s="111">
        <v>44.43</v>
      </c>
      <c r="E34" s="111">
        <v>35.33</v>
      </c>
      <c r="F34" s="111">
        <v>0.77</v>
      </c>
      <c r="G34" s="111">
        <v>18.62</v>
      </c>
      <c r="H34" s="111">
        <v>0.65</v>
      </c>
      <c r="I34" s="111" t="s">
        <v>69</v>
      </c>
      <c r="J34" s="112">
        <v>99.8</v>
      </c>
    </row>
    <row r="35" spans="1:10" x14ac:dyDescent="0.2">
      <c r="A35" s="108" t="s">
        <v>20</v>
      </c>
      <c r="B35" s="109" t="s">
        <v>79</v>
      </c>
      <c r="C35" s="110">
        <v>93.013887399219712</v>
      </c>
      <c r="D35" s="113">
        <v>45.18</v>
      </c>
      <c r="E35" s="113">
        <v>34.380000000000003</v>
      </c>
      <c r="F35" s="113">
        <v>0.625</v>
      </c>
      <c r="G35" s="113">
        <v>18.59</v>
      </c>
      <c r="H35" s="113">
        <v>0.76500000000000001</v>
      </c>
      <c r="I35" s="113">
        <v>0.01</v>
      </c>
      <c r="J35" s="112">
        <v>99.679000000000002</v>
      </c>
    </row>
    <row r="36" spans="1:10" x14ac:dyDescent="0.2">
      <c r="A36" s="108" t="s">
        <v>20</v>
      </c>
      <c r="B36" s="109" t="s">
        <v>79</v>
      </c>
      <c r="C36" s="110">
        <v>93.586571583750001</v>
      </c>
      <c r="D36" s="113">
        <v>44.71</v>
      </c>
      <c r="E36" s="113">
        <v>34.51</v>
      </c>
      <c r="F36" s="113">
        <v>0.59599999999999997</v>
      </c>
      <c r="G36" s="113">
        <v>18.8</v>
      </c>
      <c r="H36" s="113">
        <v>0.70799999999999996</v>
      </c>
      <c r="I36" s="113">
        <v>6.0000000000000001E-3</v>
      </c>
      <c r="J36" s="112">
        <v>99.462000000000003</v>
      </c>
    </row>
    <row r="37" spans="1:10" x14ac:dyDescent="0.2">
      <c r="A37" s="114" t="s">
        <v>20</v>
      </c>
      <c r="B37" s="109" t="s">
        <v>79</v>
      </c>
      <c r="C37" s="110">
        <v>93.652611789526588</v>
      </c>
      <c r="D37" s="111">
        <v>43.45</v>
      </c>
      <c r="E37" s="111">
        <v>34.94</v>
      </c>
      <c r="F37" s="111">
        <v>0.71</v>
      </c>
      <c r="G37" s="111">
        <v>18.690000000000001</v>
      </c>
      <c r="H37" s="111">
        <v>0.7</v>
      </c>
      <c r="I37" s="111" t="s">
        <v>69</v>
      </c>
      <c r="J37" s="112">
        <v>98.67</v>
      </c>
    </row>
    <row r="38" spans="1:10" x14ac:dyDescent="0.2">
      <c r="A38" s="114" t="s">
        <v>20</v>
      </c>
      <c r="B38" s="109" t="s">
        <v>79</v>
      </c>
      <c r="C38" s="110">
        <v>93.320823450509806</v>
      </c>
      <c r="D38" s="111">
        <v>43.56</v>
      </c>
      <c r="E38" s="111">
        <v>34.799999999999997</v>
      </c>
      <c r="F38" s="111">
        <v>0.8</v>
      </c>
      <c r="G38" s="111">
        <v>18.71</v>
      </c>
      <c r="H38" s="111">
        <v>0.74</v>
      </c>
      <c r="I38" s="111" t="s">
        <v>69</v>
      </c>
      <c r="J38" s="112">
        <v>98.74</v>
      </c>
    </row>
    <row r="39" spans="1:10" x14ac:dyDescent="0.2">
      <c r="A39" s="108" t="s">
        <v>20</v>
      </c>
      <c r="B39" s="109" t="s">
        <v>79</v>
      </c>
      <c r="C39" s="110">
        <v>93.620457706634028</v>
      </c>
      <c r="D39" s="113">
        <v>44.81</v>
      </c>
      <c r="E39" s="113">
        <v>34.39</v>
      </c>
      <c r="F39" s="113">
        <v>0.629</v>
      </c>
      <c r="G39" s="113">
        <v>18.66</v>
      </c>
      <c r="H39" s="113">
        <v>0.70199999999999996</v>
      </c>
      <c r="I39" s="111" t="s">
        <v>69</v>
      </c>
      <c r="J39" s="112">
        <v>99.353000000000009</v>
      </c>
    </row>
    <row r="40" spans="1:10" x14ac:dyDescent="0.2">
      <c r="A40" s="116" t="s">
        <v>27</v>
      </c>
      <c r="B40" s="109" t="s">
        <v>79</v>
      </c>
      <c r="C40" s="110">
        <v>92.377042469027131</v>
      </c>
      <c r="D40" s="111">
        <v>44.33</v>
      </c>
      <c r="E40" s="111">
        <v>34.75</v>
      </c>
      <c r="F40" s="111">
        <v>0.86</v>
      </c>
      <c r="G40" s="111">
        <v>18.64</v>
      </c>
      <c r="H40" s="111">
        <v>0.85</v>
      </c>
      <c r="I40" s="111" t="s">
        <v>69</v>
      </c>
      <c r="J40" s="112">
        <v>99.429999999999993</v>
      </c>
    </row>
    <row r="41" spans="1:10" x14ac:dyDescent="0.2">
      <c r="A41" s="116" t="s">
        <v>27</v>
      </c>
      <c r="B41" s="109" t="s">
        <v>79</v>
      </c>
      <c r="C41" s="110">
        <v>94.351138916580297</v>
      </c>
      <c r="D41" s="113">
        <v>44.72</v>
      </c>
      <c r="E41" s="113">
        <v>34.56</v>
      </c>
      <c r="F41" s="113">
        <v>0.623</v>
      </c>
      <c r="G41" s="113">
        <v>18.91</v>
      </c>
      <c r="H41" s="113">
        <v>0.623</v>
      </c>
      <c r="I41" s="111" t="s">
        <v>69</v>
      </c>
      <c r="J41" s="112">
        <v>99.545000000000016</v>
      </c>
    </row>
    <row r="42" spans="1:10" x14ac:dyDescent="0.2">
      <c r="A42" s="116" t="s">
        <v>27</v>
      </c>
      <c r="B42" s="109" t="s">
        <v>79</v>
      </c>
      <c r="C42" s="110">
        <v>93.987486275497844</v>
      </c>
      <c r="D42" s="113">
        <v>44.85</v>
      </c>
      <c r="E42" s="113">
        <v>34.31</v>
      </c>
      <c r="F42" s="113">
        <v>0.69599999999999995</v>
      </c>
      <c r="G42" s="113">
        <v>18.670000000000002</v>
      </c>
      <c r="H42" s="113">
        <v>0.66</v>
      </c>
      <c r="I42" s="111" t="s">
        <v>69</v>
      </c>
      <c r="J42" s="112">
        <v>99.346000000000004</v>
      </c>
    </row>
    <row r="43" spans="1:10" x14ac:dyDescent="0.2">
      <c r="A43" s="116" t="s">
        <v>27</v>
      </c>
      <c r="B43" s="109" t="s">
        <v>79</v>
      </c>
      <c r="C43" s="110">
        <v>94.175700410737889</v>
      </c>
      <c r="D43" s="113">
        <v>44.56</v>
      </c>
      <c r="E43" s="113">
        <v>34.22</v>
      </c>
      <c r="F43" s="113">
        <v>0.61699999999999999</v>
      </c>
      <c r="G43" s="113">
        <v>18.920000000000002</v>
      </c>
      <c r="H43" s="113">
        <v>0.64200000000000002</v>
      </c>
      <c r="I43" s="113">
        <v>7.0000000000000001E-3</v>
      </c>
      <c r="J43" s="112">
        <v>99.117000000000004</v>
      </c>
    </row>
    <row r="44" spans="1:10" x14ac:dyDescent="0.2">
      <c r="A44" s="116" t="s">
        <v>27</v>
      </c>
      <c r="B44" s="109" t="s">
        <v>79</v>
      </c>
      <c r="C44" s="110">
        <v>93.594840367843076</v>
      </c>
      <c r="D44" s="111">
        <v>44.46</v>
      </c>
      <c r="E44" s="111">
        <v>34.5</v>
      </c>
      <c r="F44" s="111">
        <v>0.71</v>
      </c>
      <c r="G44" s="111">
        <v>18.510000000000002</v>
      </c>
      <c r="H44" s="111">
        <v>0.7</v>
      </c>
      <c r="I44" s="111" t="s">
        <v>69</v>
      </c>
      <c r="J44" s="112">
        <v>98.88000000000001</v>
      </c>
    </row>
    <row r="45" spans="1:10" x14ac:dyDescent="0.2">
      <c r="A45" s="116" t="s">
        <v>27</v>
      </c>
      <c r="B45" s="109" t="s">
        <v>79</v>
      </c>
      <c r="C45" s="110">
        <v>93.923521089334827</v>
      </c>
      <c r="D45" s="113">
        <v>44.91</v>
      </c>
      <c r="E45" s="113">
        <v>34.32</v>
      </c>
      <c r="F45" s="113">
        <v>0.60499999999999998</v>
      </c>
      <c r="G45" s="113">
        <v>18.84</v>
      </c>
      <c r="H45" s="113">
        <v>0.66500000000000004</v>
      </c>
      <c r="I45" s="113">
        <v>1.2999999999999999E-2</v>
      </c>
      <c r="J45" s="112">
        <v>99.525000000000034</v>
      </c>
    </row>
    <row r="46" spans="1:10" x14ac:dyDescent="0.2">
      <c r="A46" s="116" t="s">
        <v>27</v>
      </c>
      <c r="B46" s="109" t="s">
        <v>79</v>
      </c>
      <c r="C46" s="110">
        <v>92.709662605772365</v>
      </c>
      <c r="D46" s="111">
        <v>44.56</v>
      </c>
      <c r="E46" s="111">
        <v>35.28</v>
      </c>
      <c r="F46" s="111">
        <v>0.85</v>
      </c>
      <c r="G46" s="111">
        <v>18.41</v>
      </c>
      <c r="H46" s="111">
        <v>0.8</v>
      </c>
      <c r="I46" s="111" t="s">
        <v>69</v>
      </c>
      <c r="J46" s="112">
        <v>99.899999999999991</v>
      </c>
    </row>
    <row r="47" spans="1:10" x14ac:dyDescent="0.2">
      <c r="A47" s="116" t="s">
        <v>27</v>
      </c>
      <c r="B47" s="109" t="s">
        <v>79</v>
      </c>
      <c r="C47" s="110">
        <v>93.563354210071282</v>
      </c>
      <c r="D47" s="113">
        <v>44.82</v>
      </c>
      <c r="E47" s="113">
        <v>34.380000000000003</v>
      </c>
      <c r="F47" s="113">
        <v>0.55400000000000005</v>
      </c>
      <c r="G47" s="113">
        <v>18.649999999999999</v>
      </c>
      <c r="H47" s="113">
        <v>0.70899999999999996</v>
      </c>
      <c r="I47" s="111" t="s">
        <v>69</v>
      </c>
      <c r="J47" s="112">
        <v>99.241000000000014</v>
      </c>
    </row>
    <row r="48" spans="1:10" x14ac:dyDescent="0.2">
      <c r="A48" s="117" t="s">
        <v>81</v>
      </c>
      <c r="B48" s="100"/>
      <c r="C48" s="107"/>
      <c r="D48" s="107"/>
      <c r="E48" s="107"/>
      <c r="F48" s="107"/>
      <c r="G48" s="107"/>
      <c r="H48" s="107"/>
      <c r="I48" s="107"/>
      <c r="J48" s="107"/>
    </row>
    <row r="49" spans="1:10" x14ac:dyDescent="0.2">
      <c r="A49" s="108" t="s">
        <v>18</v>
      </c>
      <c r="B49" s="109" t="s">
        <v>79</v>
      </c>
      <c r="C49" s="110">
        <v>93.966223842844812</v>
      </c>
      <c r="D49" s="118">
        <v>44.67</v>
      </c>
      <c r="E49" s="118">
        <v>34.92</v>
      </c>
      <c r="F49" s="118">
        <v>0.98</v>
      </c>
      <c r="G49" s="118">
        <v>18.600000000000001</v>
      </c>
      <c r="H49" s="118">
        <v>0.66</v>
      </c>
      <c r="I49" s="111" t="s">
        <v>69</v>
      </c>
      <c r="J49" s="112">
        <v>99.830000000000013</v>
      </c>
    </row>
    <row r="50" spans="1:10" x14ac:dyDescent="0.2">
      <c r="A50" s="108" t="s">
        <v>18</v>
      </c>
      <c r="B50" s="109" t="s">
        <v>79</v>
      </c>
      <c r="C50" s="110">
        <v>94.120809710379405</v>
      </c>
      <c r="D50" s="119">
        <v>44.667000000000002</v>
      </c>
      <c r="E50" s="119">
        <v>34.14</v>
      </c>
      <c r="F50" s="119">
        <v>1.0720000000000001</v>
      </c>
      <c r="G50" s="119">
        <v>18.599</v>
      </c>
      <c r="H50" s="119">
        <v>0.64200000000000002</v>
      </c>
      <c r="I50" s="111" t="s">
        <v>69</v>
      </c>
      <c r="J50" s="112">
        <v>99.156999999999996</v>
      </c>
    </row>
    <row r="51" spans="1:10" x14ac:dyDescent="0.2">
      <c r="A51" s="108" t="s">
        <v>19</v>
      </c>
      <c r="B51" s="109" t="s">
        <v>79</v>
      </c>
      <c r="C51" s="110">
        <v>95.014904053388562</v>
      </c>
      <c r="D51" s="111">
        <v>44.48</v>
      </c>
      <c r="E51" s="111">
        <v>35.299999999999997</v>
      </c>
      <c r="F51" s="111">
        <v>0.96</v>
      </c>
      <c r="G51" s="111">
        <v>18.97</v>
      </c>
      <c r="H51" s="111">
        <v>0.55000000000000004</v>
      </c>
      <c r="I51" s="111" t="s">
        <v>69</v>
      </c>
      <c r="J51" s="112">
        <v>100.25999999999999</v>
      </c>
    </row>
    <row r="52" spans="1:10" x14ac:dyDescent="0.2">
      <c r="A52" s="108" t="s">
        <v>19</v>
      </c>
      <c r="B52" s="109" t="s">
        <v>79</v>
      </c>
      <c r="C52" s="110">
        <v>93.993533759839693</v>
      </c>
      <c r="D52" s="111">
        <v>43.86</v>
      </c>
      <c r="E52" s="111">
        <v>34.56</v>
      </c>
      <c r="F52" s="111">
        <v>1.26</v>
      </c>
      <c r="G52" s="111">
        <v>18.690000000000001</v>
      </c>
      <c r="H52" s="111">
        <v>0.66</v>
      </c>
      <c r="I52" s="111" t="s">
        <v>69</v>
      </c>
      <c r="J52" s="112">
        <v>99.03</v>
      </c>
    </row>
    <row r="53" spans="1:10" x14ac:dyDescent="0.2">
      <c r="A53" s="108" t="s">
        <v>19</v>
      </c>
      <c r="B53" s="109" t="s">
        <v>79</v>
      </c>
      <c r="C53" s="110">
        <v>94.777702408632337</v>
      </c>
      <c r="D53" s="111">
        <v>44.52</v>
      </c>
      <c r="E53" s="111">
        <v>35.47</v>
      </c>
      <c r="F53" s="111">
        <v>0.94</v>
      </c>
      <c r="G53" s="111">
        <v>18.72</v>
      </c>
      <c r="H53" s="111">
        <v>0.56999999999999995</v>
      </c>
      <c r="I53" s="111" t="s">
        <v>69</v>
      </c>
      <c r="J53" s="112">
        <v>100.22</v>
      </c>
    </row>
    <row r="54" spans="1:10" x14ac:dyDescent="0.2">
      <c r="A54" s="116" t="s">
        <v>27</v>
      </c>
      <c r="B54" s="109" t="s">
        <v>82</v>
      </c>
      <c r="C54" s="110">
        <v>89.213618060664672</v>
      </c>
      <c r="D54" s="113">
        <v>46.54</v>
      </c>
      <c r="E54" s="113">
        <v>33.119999999999997</v>
      </c>
      <c r="F54" s="113">
        <v>1.1599999999999999</v>
      </c>
      <c r="G54" s="113">
        <v>17.62</v>
      </c>
      <c r="H54" s="113">
        <v>1.17</v>
      </c>
      <c r="I54" s="113">
        <v>1.0999999999999999E-2</v>
      </c>
      <c r="J54" s="112">
        <v>99.8</v>
      </c>
    </row>
    <row r="55" spans="1:10" x14ac:dyDescent="0.2">
      <c r="A55" s="116" t="s">
        <v>27</v>
      </c>
      <c r="B55" s="109" t="s">
        <v>79</v>
      </c>
      <c r="C55" s="110">
        <v>92.802690007443729</v>
      </c>
      <c r="D55" s="111">
        <v>44.73</v>
      </c>
      <c r="E55" s="111">
        <v>35.03</v>
      </c>
      <c r="F55" s="111">
        <v>1.0900000000000001</v>
      </c>
      <c r="G55" s="111">
        <v>18.2</v>
      </c>
      <c r="H55" s="111">
        <v>0.78</v>
      </c>
      <c r="I55" s="111" t="s">
        <v>69</v>
      </c>
      <c r="J55" s="112">
        <v>99.83</v>
      </c>
    </row>
    <row r="56" spans="1:10" x14ac:dyDescent="0.2">
      <c r="A56" s="120" t="s">
        <v>83</v>
      </c>
      <c r="B56" s="100"/>
      <c r="C56" s="107"/>
      <c r="D56" s="107"/>
      <c r="E56" s="107"/>
      <c r="F56" s="107"/>
      <c r="G56" s="107"/>
      <c r="H56" s="107"/>
      <c r="I56" s="107"/>
      <c r="J56" s="107"/>
    </row>
    <row r="57" spans="1:10" x14ac:dyDescent="0.2">
      <c r="A57" s="108" t="s">
        <v>18</v>
      </c>
      <c r="B57" s="109" t="s">
        <v>84</v>
      </c>
      <c r="C57" s="110">
        <v>62.27016202770745</v>
      </c>
      <c r="D57" s="118">
        <v>52.46</v>
      </c>
      <c r="E57" s="118">
        <v>28.51</v>
      </c>
      <c r="F57" s="118">
        <v>1.35</v>
      </c>
      <c r="G57" s="118">
        <v>12.47</v>
      </c>
      <c r="H57" s="118">
        <v>4.07</v>
      </c>
      <c r="I57" s="118">
        <v>0.16</v>
      </c>
      <c r="J57" s="112">
        <v>99.019999999999982</v>
      </c>
    </row>
    <row r="58" spans="1:10" x14ac:dyDescent="0.2">
      <c r="A58" s="108" t="s">
        <v>18</v>
      </c>
      <c r="B58" s="109" t="s">
        <v>85</v>
      </c>
      <c r="C58" s="110">
        <v>48.451028267362688</v>
      </c>
      <c r="D58" s="118">
        <v>56.82</v>
      </c>
      <c r="E58" s="118">
        <v>25.7</v>
      </c>
      <c r="F58" s="118">
        <v>1.61</v>
      </c>
      <c r="G58" s="118">
        <v>9.4</v>
      </c>
      <c r="H58" s="118">
        <v>5.27</v>
      </c>
      <c r="I58" s="118">
        <v>0.39</v>
      </c>
      <c r="J58" s="112">
        <v>99.37</v>
      </c>
    </row>
    <row r="59" spans="1:10" x14ac:dyDescent="0.2">
      <c r="A59" s="108" t="s">
        <v>19</v>
      </c>
      <c r="B59" s="109" t="s">
        <v>85</v>
      </c>
      <c r="C59" s="110">
        <v>48.231532858817047</v>
      </c>
      <c r="D59" s="111">
        <v>56.41</v>
      </c>
      <c r="E59" s="111">
        <v>26.43</v>
      </c>
      <c r="F59" s="111">
        <v>1.29</v>
      </c>
      <c r="G59" s="111">
        <v>9.5399999999999991</v>
      </c>
      <c r="H59" s="111">
        <v>5.54</v>
      </c>
      <c r="I59" s="111">
        <v>0.18</v>
      </c>
      <c r="J59" s="112">
        <v>99.390000000000029</v>
      </c>
    </row>
    <row r="60" spans="1:10" x14ac:dyDescent="0.2">
      <c r="A60" s="108" t="s">
        <v>19</v>
      </c>
      <c r="B60" s="109" t="s">
        <v>84</v>
      </c>
      <c r="C60" s="110">
        <v>55.160981738745562</v>
      </c>
      <c r="D60" s="111">
        <v>55</v>
      </c>
      <c r="E60" s="111">
        <v>27.98</v>
      </c>
      <c r="F60" s="111">
        <v>1.34</v>
      </c>
      <c r="G60" s="111">
        <v>11.22</v>
      </c>
      <c r="H60" s="111">
        <v>5.04</v>
      </c>
      <c r="I60" s="111" t="s">
        <v>68</v>
      </c>
      <c r="J60" s="112">
        <v>100.76000000000002</v>
      </c>
    </row>
    <row r="61" spans="1:10" x14ac:dyDescent="0.2">
      <c r="A61" s="108" t="s">
        <v>19</v>
      </c>
      <c r="B61" s="109" t="s">
        <v>84</v>
      </c>
      <c r="C61" s="110">
        <v>59.470599901837332</v>
      </c>
      <c r="D61" s="111">
        <v>54.21</v>
      </c>
      <c r="E61" s="111">
        <v>28.19</v>
      </c>
      <c r="F61" s="111">
        <v>1.45</v>
      </c>
      <c r="G61" s="111">
        <v>11.84</v>
      </c>
      <c r="H61" s="111">
        <v>4.38</v>
      </c>
      <c r="I61" s="111">
        <v>0.12</v>
      </c>
      <c r="J61" s="112">
        <v>100.19000000000001</v>
      </c>
    </row>
    <row r="62" spans="1:10" x14ac:dyDescent="0.2">
      <c r="A62" s="108" t="s">
        <v>19</v>
      </c>
      <c r="B62" s="109" t="s">
        <v>82</v>
      </c>
      <c r="C62" s="110">
        <v>75.839789243085505</v>
      </c>
      <c r="D62" s="111">
        <v>48.76</v>
      </c>
      <c r="E62" s="111">
        <v>30.91</v>
      </c>
      <c r="F62" s="111">
        <v>1.42</v>
      </c>
      <c r="G62" s="111">
        <v>15.11</v>
      </c>
      <c r="H62" s="111">
        <v>2.66</v>
      </c>
      <c r="I62" s="111" t="s">
        <v>68</v>
      </c>
      <c r="J62" s="112">
        <v>98.86</v>
      </c>
    </row>
    <row r="63" spans="1:10" x14ac:dyDescent="0.2">
      <c r="A63" s="108" t="s">
        <v>19</v>
      </c>
      <c r="B63" s="109" t="s">
        <v>85</v>
      </c>
      <c r="C63" s="110">
        <v>47.615174508235981</v>
      </c>
      <c r="D63" s="111">
        <v>56.69</v>
      </c>
      <c r="E63" s="111">
        <v>26.59</v>
      </c>
      <c r="F63" s="111">
        <v>1.44</v>
      </c>
      <c r="G63" s="111">
        <v>9.67</v>
      </c>
      <c r="H63" s="111">
        <v>5.8</v>
      </c>
      <c r="I63" s="111">
        <v>0.12</v>
      </c>
      <c r="J63" s="112">
        <v>100.31</v>
      </c>
    </row>
    <row r="64" spans="1:10" x14ac:dyDescent="0.2">
      <c r="A64" s="117" t="s">
        <v>86</v>
      </c>
      <c r="B64" s="100"/>
      <c r="C64" s="107"/>
      <c r="D64" s="107"/>
      <c r="E64" s="107"/>
      <c r="F64" s="107"/>
      <c r="G64" s="107"/>
      <c r="H64" s="107"/>
      <c r="I64" s="107"/>
      <c r="J64" s="107"/>
    </row>
    <row r="65" spans="1:10" x14ac:dyDescent="0.2">
      <c r="A65" s="108" t="s">
        <v>19</v>
      </c>
      <c r="B65" s="109" t="s">
        <v>82</v>
      </c>
      <c r="C65" s="110">
        <v>86.929066326255352</v>
      </c>
      <c r="D65" s="111">
        <v>46.23</v>
      </c>
      <c r="E65" s="111">
        <v>33.409999999999997</v>
      </c>
      <c r="F65" s="111">
        <v>1.2</v>
      </c>
      <c r="G65" s="111">
        <v>17.21</v>
      </c>
      <c r="H65" s="111">
        <v>1.43</v>
      </c>
      <c r="I65" s="111" t="s">
        <v>68</v>
      </c>
      <c r="J65" s="112">
        <v>99.47999999999999</v>
      </c>
    </row>
    <row r="66" spans="1:10" x14ac:dyDescent="0.2">
      <c r="A66" s="108" t="s">
        <v>19</v>
      </c>
      <c r="B66" s="109" t="s">
        <v>82</v>
      </c>
      <c r="C66" s="110">
        <v>86.04754197110239</v>
      </c>
      <c r="D66" s="111">
        <v>46.68</v>
      </c>
      <c r="E66" s="111">
        <v>33.94</v>
      </c>
      <c r="F66" s="111">
        <v>1.04</v>
      </c>
      <c r="G66" s="111">
        <v>17.41</v>
      </c>
      <c r="H66" s="111">
        <v>1.56</v>
      </c>
      <c r="I66" s="111" t="s">
        <v>68</v>
      </c>
      <c r="J66" s="112">
        <v>100.63000000000001</v>
      </c>
    </row>
    <row r="67" spans="1:10" s="121" customFormat="1" x14ac:dyDescent="0.2">
      <c r="A67" s="108" t="s">
        <v>20</v>
      </c>
      <c r="B67" s="109" t="s">
        <v>82</v>
      </c>
      <c r="C67" s="110">
        <v>85.162624542881943</v>
      </c>
      <c r="D67" s="113">
        <v>47</v>
      </c>
      <c r="E67" s="113">
        <v>32.71</v>
      </c>
      <c r="F67" s="113">
        <v>0.86399999999999999</v>
      </c>
      <c r="G67" s="113">
        <v>16.97</v>
      </c>
      <c r="H67" s="113">
        <v>1.62</v>
      </c>
      <c r="I67" s="113">
        <v>2.1000000000000001E-2</v>
      </c>
      <c r="J67" s="112">
        <v>99.381</v>
      </c>
    </row>
    <row r="68" spans="1:10" s="121" customFormat="1" x14ac:dyDescent="0.2">
      <c r="A68" s="108" t="s">
        <v>20</v>
      </c>
      <c r="B68" s="109" t="s">
        <v>82</v>
      </c>
      <c r="C68" s="110">
        <v>78.582370596742237</v>
      </c>
      <c r="D68" s="113">
        <v>49.26</v>
      </c>
      <c r="E68" s="113">
        <v>31.15</v>
      </c>
      <c r="F68" s="113">
        <v>1.1299999999999999</v>
      </c>
      <c r="G68" s="113">
        <v>15.61</v>
      </c>
      <c r="H68" s="113">
        <v>2.33</v>
      </c>
      <c r="I68" s="113">
        <v>3.2000000000000001E-2</v>
      </c>
      <c r="J68" s="112">
        <v>99.754999999999981</v>
      </c>
    </row>
    <row r="69" spans="1:10" s="121" customFormat="1" x14ac:dyDescent="0.2">
      <c r="A69" s="108" t="s">
        <v>20</v>
      </c>
      <c r="B69" s="109" t="s">
        <v>84</v>
      </c>
      <c r="C69" s="110">
        <v>55.487201704254403</v>
      </c>
      <c r="D69" s="111">
        <v>55.37</v>
      </c>
      <c r="E69" s="111">
        <v>27.04</v>
      </c>
      <c r="F69" s="111">
        <v>1.35</v>
      </c>
      <c r="G69" s="111">
        <v>11.08</v>
      </c>
      <c r="H69" s="111">
        <v>4.8</v>
      </c>
      <c r="I69" s="111">
        <v>0.17</v>
      </c>
      <c r="J69" s="112">
        <v>99.809999999999988</v>
      </c>
    </row>
    <row r="70" spans="1:10" s="121" customFormat="1" x14ac:dyDescent="0.2">
      <c r="A70" s="116" t="s">
        <v>27</v>
      </c>
      <c r="B70" s="109" t="s">
        <v>82</v>
      </c>
      <c r="C70" s="110">
        <v>83.251212451450968</v>
      </c>
      <c r="D70" s="113">
        <v>47.86</v>
      </c>
      <c r="E70" s="113">
        <v>32.11</v>
      </c>
      <c r="F70" s="113">
        <v>0.95299999999999996</v>
      </c>
      <c r="G70" s="113">
        <v>16.559999999999999</v>
      </c>
      <c r="H70" s="113">
        <v>1.82</v>
      </c>
      <c r="I70" s="113">
        <v>3.2000000000000001E-2</v>
      </c>
      <c r="J70" s="112">
        <v>99.507000000000005</v>
      </c>
    </row>
    <row r="71" spans="1:10" s="121" customFormat="1" x14ac:dyDescent="0.2">
      <c r="A71" s="116" t="s">
        <v>27</v>
      </c>
      <c r="B71" s="109" t="s">
        <v>84</v>
      </c>
      <c r="C71" s="110">
        <v>66.960487668715956</v>
      </c>
      <c r="D71" s="113">
        <v>52.25</v>
      </c>
      <c r="E71" s="113">
        <v>29.1</v>
      </c>
      <c r="F71" s="113">
        <v>1.05</v>
      </c>
      <c r="G71" s="113">
        <v>13.44</v>
      </c>
      <c r="H71" s="113">
        <v>3.61</v>
      </c>
      <c r="I71" s="113">
        <v>8.3000000000000004E-2</v>
      </c>
      <c r="J71" s="112">
        <v>99.721999999999994</v>
      </c>
    </row>
    <row r="73" spans="1:10" x14ac:dyDescent="0.2">
      <c r="A73" s="115" t="s">
        <v>87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workbookViewId="0">
      <pane ySplit="3" topLeftCell="A4" activePane="bottomLeft" state="frozen"/>
      <selection pane="bottomLeft"/>
    </sheetView>
  </sheetViews>
  <sheetFormatPr defaultRowHeight="15.75" x14ac:dyDescent="0.25"/>
  <cols>
    <col min="1" max="1" width="11" style="95" customWidth="1"/>
    <col min="2" max="2" width="10.140625" style="92" customWidth="1"/>
    <col min="3" max="13" width="9.140625" style="92"/>
    <col min="14" max="16384" width="9.140625" style="93"/>
  </cols>
  <sheetData>
    <row r="1" spans="1:13" x14ac:dyDescent="0.25">
      <c r="A1" s="91" t="s">
        <v>104</v>
      </c>
    </row>
    <row r="3" spans="1:13" ht="19.5" x14ac:dyDescent="0.4">
      <c r="A3" s="22" t="s">
        <v>77</v>
      </c>
      <c r="B3" s="46" t="s">
        <v>103</v>
      </c>
      <c r="C3" s="16" t="s">
        <v>109</v>
      </c>
      <c r="D3" s="16" t="s">
        <v>110</v>
      </c>
      <c r="E3" s="16" t="s">
        <v>111</v>
      </c>
      <c r="F3" s="46" t="s">
        <v>21</v>
      </c>
      <c r="G3" s="46" t="s">
        <v>0</v>
      </c>
      <c r="H3" s="46" t="s">
        <v>1</v>
      </c>
      <c r="I3" s="46" t="s">
        <v>2</v>
      </c>
      <c r="J3" s="46" t="s">
        <v>3</v>
      </c>
      <c r="K3" s="46" t="s">
        <v>74</v>
      </c>
      <c r="L3" s="46" t="s">
        <v>75</v>
      </c>
      <c r="M3" s="46" t="s">
        <v>26</v>
      </c>
    </row>
    <row r="4" spans="1:13" x14ac:dyDescent="0.25">
      <c r="A4" s="47" t="s">
        <v>99</v>
      </c>
      <c r="B4" s="46"/>
      <c r="C4" s="46"/>
      <c r="D4" s="46"/>
      <c r="F4" s="46"/>
      <c r="G4" s="46"/>
      <c r="H4" s="46"/>
      <c r="I4" s="46"/>
      <c r="J4" s="46"/>
      <c r="K4" s="46"/>
      <c r="L4" s="46"/>
      <c r="M4" s="46"/>
    </row>
    <row r="5" spans="1:13" x14ac:dyDescent="0.25">
      <c r="A5" s="84" t="s">
        <v>18</v>
      </c>
      <c r="B5" s="94">
        <v>78.76448444450439</v>
      </c>
      <c r="C5" s="48">
        <v>39.172099999999993</v>
      </c>
      <c r="D5" s="48">
        <v>7.0000000000000001E-3</v>
      </c>
      <c r="E5" s="49">
        <v>2.3E-2</v>
      </c>
      <c r="F5" s="48">
        <v>3.0000000000000001E-3</v>
      </c>
      <c r="G5" s="48">
        <v>19.895400000000002</v>
      </c>
      <c r="H5" s="48">
        <v>0.31535400000000002</v>
      </c>
      <c r="I5" s="48">
        <v>41.390299999999996</v>
      </c>
      <c r="J5" s="48">
        <v>0.183</v>
      </c>
      <c r="K5" s="48">
        <v>3.6542999999999999E-2</v>
      </c>
      <c r="L5" s="49">
        <v>2.0789999999999999E-2</v>
      </c>
      <c r="M5" s="30">
        <v>101.046487</v>
      </c>
    </row>
    <row r="6" spans="1:13" x14ac:dyDescent="0.25">
      <c r="A6" s="84" t="s">
        <v>18</v>
      </c>
      <c r="B6" s="94">
        <v>78.359142025206268</v>
      </c>
      <c r="C6" s="48">
        <v>39.048400000000001</v>
      </c>
      <c r="D6" s="48">
        <v>6.0000000000000001E-3</v>
      </c>
      <c r="E6" s="49">
        <v>3.1E-2</v>
      </c>
      <c r="F6" s="48">
        <v>4.0000000000000001E-3</v>
      </c>
      <c r="G6" s="48">
        <v>20.082099999999997</v>
      </c>
      <c r="H6" s="48">
        <v>0.31636799999999998</v>
      </c>
      <c r="I6" s="48">
        <v>40.785200000000003</v>
      </c>
      <c r="J6" s="48">
        <v>0.20899999999999999</v>
      </c>
      <c r="K6" s="48">
        <v>3.6542999999999999E-2</v>
      </c>
      <c r="L6" s="49">
        <v>2.0789999999999999E-2</v>
      </c>
      <c r="M6" s="30">
        <v>100.539401</v>
      </c>
    </row>
    <row r="7" spans="1:13" x14ac:dyDescent="0.25">
      <c r="A7" s="84" t="s">
        <v>18</v>
      </c>
      <c r="B7" s="94">
        <v>77.908138109399317</v>
      </c>
      <c r="C7" s="48">
        <v>38.925699999999999</v>
      </c>
      <c r="D7" s="48">
        <v>6.0000000000000001E-3</v>
      </c>
      <c r="E7" s="49">
        <v>2.5999999999999999E-2</v>
      </c>
      <c r="F7" s="48">
        <v>6.0000000000000001E-3</v>
      </c>
      <c r="G7" s="48">
        <v>20.578800000000001</v>
      </c>
      <c r="H7" s="48">
        <v>0.32752200000000004</v>
      </c>
      <c r="I7" s="48">
        <v>40.705099999999995</v>
      </c>
      <c r="J7" s="48">
        <v>0.23100000000000001</v>
      </c>
      <c r="K7" s="48">
        <v>3.7480000000000006E-2</v>
      </c>
      <c r="L7" s="49">
        <v>2.0789999999999999E-2</v>
      </c>
      <c r="M7" s="30">
        <v>100.864392</v>
      </c>
    </row>
    <row r="8" spans="1:13" x14ac:dyDescent="0.25">
      <c r="A8" s="84" t="s">
        <v>18</v>
      </c>
      <c r="B8" s="94">
        <v>78.924863896539236</v>
      </c>
      <c r="C8" s="48">
        <v>39.077999999999996</v>
      </c>
      <c r="D8" s="48">
        <v>7.0000000000000001E-3</v>
      </c>
      <c r="E8" s="49">
        <v>2.5999999999999999E-2</v>
      </c>
      <c r="F8" s="48">
        <v>2E-3</v>
      </c>
      <c r="G8" s="48">
        <v>19.682500000000001</v>
      </c>
      <c r="H8" s="48">
        <v>0.31231199999999998</v>
      </c>
      <c r="I8" s="48">
        <v>41.343000000000004</v>
      </c>
      <c r="J8" s="48">
        <v>0.186</v>
      </c>
      <c r="K8" s="48">
        <v>3.8417000000000007E-2</v>
      </c>
      <c r="L8" s="49">
        <v>2.2330000000000003E-2</v>
      </c>
      <c r="M8" s="30">
        <v>100.69755900000001</v>
      </c>
    </row>
    <row r="9" spans="1:13" x14ac:dyDescent="0.25">
      <c r="A9" s="84" t="s">
        <v>18</v>
      </c>
      <c r="B9" s="94">
        <v>78.87917216436459</v>
      </c>
      <c r="C9" s="48">
        <v>39.113100000000003</v>
      </c>
      <c r="D9" s="48">
        <v>7.0000000000000001E-3</v>
      </c>
      <c r="E9" s="49">
        <v>2.5000000000000001E-2</v>
      </c>
      <c r="F9" s="48">
        <v>6.0000000000000001E-3</v>
      </c>
      <c r="G9" s="48">
        <v>19.733400000000003</v>
      </c>
      <c r="H9" s="48">
        <v>0.30926999999999999</v>
      </c>
      <c r="I9" s="48">
        <v>41.336299999999994</v>
      </c>
      <c r="J9" s="48">
        <v>0.185</v>
      </c>
      <c r="K9" s="48">
        <v>3.9354000000000007E-2</v>
      </c>
      <c r="L9" s="49">
        <v>2.2330000000000003E-2</v>
      </c>
      <c r="M9" s="30">
        <v>100.776754</v>
      </c>
    </row>
    <row r="10" spans="1:13" x14ac:dyDescent="0.25">
      <c r="A10" s="84" t="s">
        <v>18</v>
      </c>
      <c r="B10" s="94">
        <v>78.931891384414243</v>
      </c>
      <c r="C10" s="48">
        <v>39.088799999999999</v>
      </c>
      <c r="D10" s="48">
        <v>0.01</v>
      </c>
      <c r="E10" s="49">
        <v>2.5000000000000001E-2</v>
      </c>
      <c r="F10" s="48">
        <v>4.0000000000000001E-3</v>
      </c>
      <c r="G10" s="48">
        <v>19.6877</v>
      </c>
      <c r="H10" s="48">
        <v>0.31434000000000001</v>
      </c>
      <c r="I10" s="48">
        <v>41.371400000000001</v>
      </c>
      <c r="J10" s="48">
        <v>0.184</v>
      </c>
      <c r="K10" s="48">
        <v>3.7480000000000006E-2</v>
      </c>
      <c r="L10" s="49">
        <v>2.1559999999999999E-2</v>
      </c>
      <c r="M10" s="30">
        <v>100.74427999999999</v>
      </c>
    </row>
    <row r="11" spans="1:13" x14ac:dyDescent="0.25">
      <c r="A11" s="84" t="s">
        <v>18</v>
      </c>
      <c r="B11" s="94">
        <v>78.860827382215376</v>
      </c>
      <c r="C11" s="48">
        <v>38.953299999999999</v>
      </c>
      <c r="D11" s="48">
        <v>3.0000000000000001E-3</v>
      </c>
      <c r="E11" s="49">
        <v>2.5999999999999999E-2</v>
      </c>
      <c r="F11" s="48">
        <v>7.0000000000000001E-3</v>
      </c>
      <c r="G11" s="48">
        <v>19.760200000000001</v>
      </c>
      <c r="H11" s="48">
        <v>0.31332599999999999</v>
      </c>
      <c r="I11" s="48">
        <v>41.346899999999998</v>
      </c>
      <c r="J11" s="48">
        <v>0.185</v>
      </c>
      <c r="K11" s="48">
        <v>3.7480000000000006E-2</v>
      </c>
      <c r="L11" s="49">
        <v>2.1559999999999999E-2</v>
      </c>
      <c r="M11" s="30">
        <v>100.653766</v>
      </c>
    </row>
    <row r="12" spans="1:13" x14ac:dyDescent="0.25">
      <c r="A12" s="84" t="s">
        <v>18</v>
      </c>
      <c r="B12" s="94">
        <v>78.914831694321322</v>
      </c>
      <c r="C12" s="48">
        <v>39.154499999999999</v>
      </c>
      <c r="D12" s="48">
        <v>7.0000000000000001E-3</v>
      </c>
      <c r="E12" s="49">
        <v>2.7E-2</v>
      </c>
      <c r="F12" s="48">
        <v>4.0000000000000001E-3</v>
      </c>
      <c r="G12" s="48">
        <v>19.716999999999999</v>
      </c>
      <c r="H12" s="48">
        <v>0.30825599999999997</v>
      </c>
      <c r="I12" s="48">
        <v>41.390499999999996</v>
      </c>
      <c r="J12" s="48">
        <v>0.187</v>
      </c>
      <c r="K12" s="48">
        <v>3.8417000000000007E-2</v>
      </c>
      <c r="L12" s="49">
        <v>2.1559999999999999E-2</v>
      </c>
      <c r="M12" s="30">
        <v>100.85523299999997</v>
      </c>
    </row>
    <row r="13" spans="1:13" x14ac:dyDescent="0.25">
      <c r="A13" s="47" t="s">
        <v>100</v>
      </c>
      <c r="B13" s="94"/>
      <c r="C13" s="48"/>
      <c r="D13" s="48"/>
      <c r="F13" s="48"/>
      <c r="G13" s="48"/>
      <c r="H13" s="48"/>
      <c r="I13" s="48"/>
      <c r="J13" s="48"/>
      <c r="K13" s="48"/>
      <c r="L13" s="49"/>
      <c r="M13" s="30"/>
    </row>
    <row r="14" spans="1:13" x14ac:dyDescent="0.25">
      <c r="A14" s="84" t="s">
        <v>18</v>
      </c>
      <c r="B14" s="94">
        <v>78.835746066792339</v>
      </c>
      <c r="C14" s="48">
        <v>39.019200000000005</v>
      </c>
      <c r="D14" s="48">
        <v>6.0000000000000001E-3</v>
      </c>
      <c r="E14" s="49">
        <v>2.9000000000000001E-2</v>
      </c>
      <c r="F14" s="48">
        <v>6.0000000000000001E-3</v>
      </c>
      <c r="G14" s="48">
        <v>19.767300000000002</v>
      </c>
      <c r="H14" s="48">
        <v>0.31434000000000001</v>
      </c>
      <c r="I14" s="48">
        <v>41.299599999999998</v>
      </c>
      <c r="J14" s="48">
        <v>0.183</v>
      </c>
      <c r="K14" s="48">
        <v>3.8417000000000007E-2</v>
      </c>
      <c r="L14" s="49">
        <v>2.0789999999999999E-2</v>
      </c>
      <c r="M14" s="30">
        <v>100.68364700000002</v>
      </c>
    </row>
    <row r="15" spans="1:13" x14ac:dyDescent="0.25">
      <c r="A15" s="84" t="s">
        <v>18</v>
      </c>
      <c r="B15" s="94">
        <v>78.832247920518824</v>
      </c>
      <c r="C15" s="48">
        <v>39.220899999999993</v>
      </c>
      <c r="D15" s="48">
        <v>7.0000000000000001E-3</v>
      </c>
      <c r="E15" s="49">
        <v>2.5999999999999999E-2</v>
      </c>
      <c r="F15" s="48">
        <v>4.0000000000000001E-3</v>
      </c>
      <c r="G15" s="48">
        <v>19.836600000000001</v>
      </c>
      <c r="H15" s="48">
        <v>0.317382</v>
      </c>
      <c r="I15" s="48">
        <v>41.435699999999997</v>
      </c>
      <c r="J15" s="48">
        <v>0.17799999999999999</v>
      </c>
      <c r="K15" s="48">
        <v>3.5605999999999999E-2</v>
      </c>
      <c r="L15" s="49">
        <v>2.1559999999999999E-2</v>
      </c>
      <c r="M15" s="30">
        <v>101.08274799999998</v>
      </c>
    </row>
    <row r="16" spans="1:13" x14ac:dyDescent="0.25">
      <c r="A16" s="84" t="s">
        <v>18</v>
      </c>
      <c r="B16" s="94">
        <v>79.046667905823782</v>
      </c>
      <c r="C16" s="48">
        <v>39.384599999999999</v>
      </c>
      <c r="D16" s="48">
        <v>2E-3</v>
      </c>
      <c r="E16" s="49">
        <v>2.5999999999999999E-2</v>
      </c>
      <c r="F16" s="48">
        <v>5.0000000000000001E-3</v>
      </c>
      <c r="G16" s="48">
        <v>19.591900000000003</v>
      </c>
      <c r="H16" s="48">
        <v>0.31129800000000002</v>
      </c>
      <c r="I16" s="48">
        <v>41.455800000000004</v>
      </c>
      <c r="J16" s="48">
        <v>0.187</v>
      </c>
      <c r="K16" s="48">
        <v>4.1228000000000001E-2</v>
      </c>
      <c r="L16" s="49">
        <v>2.2330000000000003E-2</v>
      </c>
      <c r="M16" s="30">
        <v>101.02715600000001</v>
      </c>
    </row>
    <row r="17" spans="1:13" x14ac:dyDescent="0.25">
      <c r="A17" s="84" t="s">
        <v>18</v>
      </c>
      <c r="B17" s="94">
        <v>79.903331757077211</v>
      </c>
      <c r="C17" s="48">
        <v>39.2973</v>
      </c>
      <c r="D17" s="48">
        <v>6.0000000000000001E-3</v>
      </c>
      <c r="E17" s="49">
        <v>2.5999999999999999E-2</v>
      </c>
      <c r="F17" s="48">
        <v>7.0000000000000001E-3</v>
      </c>
      <c r="G17" s="48">
        <v>18.796199999999999</v>
      </c>
      <c r="H17" s="48">
        <v>0.29304599999999997</v>
      </c>
      <c r="I17" s="48">
        <v>41.916899999999998</v>
      </c>
      <c r="J17" s="48">
        <v>0.182</v>
      </c>
      <c r="K17" s="48">
        <v>4.6850000000000003E-2</v>
      </c>
      <c r="L17" s="49">
        <v>1.9250000000000003E-2</v>
      </c>
      <c r="M17" s="30">
        <v>100.590546</v>
      </c>
    </row>
    <row r="18" spans="1:13" x14ac:dyDescent="0.25">
      <c r="A18" s="84" t="s">
        <v>18</v>
      </c>
      <c r="B18" s="94">
        <v>78.774727369869453</v>
      </c>
      <c r="C18" s="48">
        <v>39.184699999999999</v>
      </c>
      <c r="D18" s="48">
        <v>6.0000000000000001E-3</v>
      </c>
      <c r="E18" s="49">
        <v>2.5999999999999999E-2</v>
      </c>
      <c r="F18" s="48">
        <v>6.0000000000000001E-3</v>
      </c>
      <c r="G18" s="48">
        <v>19.780799999999999</v>
      </c>
      <c r="H18" s="48">
        <v>0.31231199999999998</v>
      </c>
      <c r="I18" s="48">
        <v>41.177099999999996</v>
      </c>
      <c r="J18" s="48">
        <v>0.186</v>
      </c>
      <c r="K18" s="48">
        <v>4.0291E-2</v>
      </c>
      <c r="L18" s="49">
        <v>2.002E-2</v>
      </c>
      <c r="M18" s="30">
        <v>100.739223</v>
      </c>
    </row>
    <row r="19" spans="1:13" x14ac:dyDescent="0.25">
      <c r="A19" s="84" t="s">
        <v>18</v>
      </c>
      <c r="B19" s="94">
        <v>80.059578839539654</v>
      </c>
      <c r="C19" s="48">
        <v>39.480400000000003</v>
      </c>
      <c r="D19" s="48">
        <v>4.0000000000000001E-3</v>
      </c>
      <c r="E19" s="49">
        <v>2.5999999999999999E-2</v>
      </c>
      <c r="F19" s="48">
        <v>7.0000000000000001E-3</v>
      </c>
      <c r="G19" s="48">
        <v>18.6511</v>
      </c>
      <c r="H19" s="48">
        <v>0.30318600000000001</v>
      </c>
      <c r="I19" s="48">
        <v>42.001200000000004</v>
      </c>
      <c r="J19" s="48">
        <v>0.19900000000000001</v>
      </c>
      <c r="K19" s="48">
        <v>4.4039000000000002E-2</v>
      </c>
      <c r="L19" s="49">
        <v>1.9250000000000003E-2</v>
      </c>
      <c r="M19" s="30">
        <v>100.735175</v>
      </c>
    </row>
    <row r="20" spans="1:13" x14ac:dyDescent="0.25">
      <c r="A20" s="84" t="s">
        <v>18</v>
      </c>
      <c r="B20" s="94">
        <v>79.41980591704268</v>
      </c>
      <c r="C20" s="48">
        <v>39.078099999999999</v>
      </c>
      <c r="D20" s="48">
        <v>6.0000000000000001E-3</v>
      </c>
      <c r="E20" s="49">
        <v>3.1E-2</v>
      </c>
      <c r="F20" s="48">
        <v>8.0000000000000002E-3</v>
      </c>
      <c r="G20" s="48">
        <v>19.109400000000001</v>
      </c>
      <c r="H20" s="48">
        <v>0.302172</v>
      </c>
      <c r="I20" s="48">
        <v>41.362299999999998</v>
      </c>
      <c r="J20" s="48">
        <v>0.19</v>
      </c>
      <c r="K20" s="48">
        <v>4.3102000000000001E-2</v>
      </c>
      <c r="L20" s="49">
        <v>2.1559999999999999E-2</v>
      </c>
      <c r="M20" s="30">
        <v>100.151634</v>
      </c>
    </row>
    <row r="21" spans="1:13" x14ac:dyDescent="0.25">
      <c r="A21" s="84" t="s">
        <v>18</v>
      </c>
      <c r="B21" s="94">
        <v>79.349844916963292</v>
      </c>
      <c r="C21" s="48">
        <v>39.218799999999995</v>
      </c>
      <c r="D21" s="48">
        <v>4.0000000000000001E-3</v>
      </c>
      <c r="E21" s="49">
        <v>2.3E-2</v>
      </c>
      <c r="F21" s="48">
        <v>6.0000000000000001E-3</v>
      </c>
      <c r="G21" s="48">
        <v>19.308700000000002</v>
      </c>
      <c r="H21" s="48">
        <v>0.30419999999999997</v>
      </c>
      <c r="I21" s="48">
        <v>41.615400000000001</v>
      </c>
      <c r="J21" s="48">
        <v>0.193</v>
      </c>
      <c r="K21" s="48">
        <v>3.9354000000000007E-2</v>
      </c>
      <c r="L21" s="49">
        <v>2.002E-2</v>
      </c>
      <c r="M21" s="30">
        <v>100.732474</v>
      </c>
    </row>
    <row r="22" spans="1:13" x14ac:dyDescent="0.25">
      <c r="A22" s="84" t="s">
        <v>18</v>
      </c>
      <c r="B22" s="94">
        <v>79.014190489151602</v>
      </c>
      <c r="C22" s="48">
        <v>38.921500000000002</v>
      </c>
      <c r="D22" s="48">
        <v>4.0000000000000001E-3</v>
      </c>
      <c r="E22" s="49">
        <v>2.5000000000000001E-2</v>
      </c>
      <c r="F22" s="48">
        <v>3.0000000000000001E-3</v>
      </c>
      <c r="G22" s="48">
        <v>19.570999999999998</v>
      </c>
      <c r="H22" s="48">
        <v>0.310284</v>
      </c>
      <c r="I22" s="48">
        <v>41.330500000000001</v>
      </c>
      <c r="J22" s="48">
        <v>0.186</v>
      </c>
      <c r="K22" s="48">
        <v>4.2165000000000001E-2</v>
      </c>
      <c r="L22" s="49">
        <v>1.9250000000000003E-2</v>
      </c>
      <c r="M22" s="30">
        <v>100.412699</v>
      </c>
    </row>
    <row r="23" spans="1:13" x14ac:dyDescent="0.25">
      <c r="A23" s="84" t="s">
        <v>18</v>
      </c>
      <c r="B23" s="94">
        <v>79.519941322277134</v>
      </c>
      <c r="C23" s="48">
        <v>39.4114</v>
      </c>
      <c r="D23" s="48">
        <v>4.0000000000000001E-3</v>
      </c>
      <c r="E23" s="49">
        <v>3.2000000000000001E-2</v>
      </c>
      <c r="F23" s="48">
        <v>3.0000000000000001E-3</v>
      </c>
      <c r="G23" s="48">
        <v>19.086100000000002</v>
      </c>
      <c r="H23" s="48">
        <v>0.31535400000000002</v>
      </c>
      <c r="I23" s="48">
        <v>41.566200000000002</v>
      </c>
      <c r="J23" s="48">
        <v>0.251</v>
      </c>
      <c r="K23" s="48">
        <v>3.8417000000000007E-2</v>
      </c>
      <c r="L23" s="49">
        <v>2.0789999999999999E-2</v>
      </c>
      <c r="M23" s="30">
        <v>100.728261</v>
      </c>
    </row>
    <row r="24" spans="1:13" x14ac:dyDescent="0.25">
      <c r="A24" s="84" t="s">
        <v>18</v>
      </c>
      <c r="B24" s="94">
        <v>79.270425242432566</v>
      </c>
      <c r="C24" s="48">
        <v>39.413699999999999</v>
      </c>
      <c r="D24" s="48">
        <v>8.0000000000000002E-3</v>
      </c>
      <c r="E24" s="49">
        <v>2.9000000000000001E-2</v>
      </c>
      <c r="F24" s="48">
        <v>7.0000000000000001E-3</v>
      </c>
      <c r="G24" s="48">
        <v>19.373800000000003</v>
      </c>
      <c r="H24" s="48">
        <v>0.31434000000000001</v>
      </c>
      <c r="I24" s="48">
        <v>41.554099999999998</v>
      </c>
      <c r="J24" s="48">
        <v>0.25800000000000001</v>
      </c>
      <c r="K24" s="48">
        <v>3.7480000000000006E-2</v>
      </c>
      <c r="L24" s="49">
        <v>2.002E-2</v>
      </c>
      <c r="M24" s="30">
        <v>101.01544</v>
      </c>
    </row>
    <row r="25" spans="1:13" x14ac:dyDescent="0.25">
      <c r="A25" s="84" t="s">
        <v>18</v>
      </c>
      <c r="B25" s="94">
        <v>79.03011183340891</v>
      </c>
      <c r="C25" s="48">
        <v>39.411999999999999</v>
      </c>
      <c r="D25" s="48">
        <v>7.0000000000000001E-3</v>
      </c>
      <c r="E25" s="49">
        <v>2.9000000000000001E-2</v>
      </c>
      <c r="F25" s="48">
        <v>0.01</v>
      </c>
      <c r="G25" s="48">
        <v>19.4725</v>
      </c>
      <c r="H25" s="48">
        <v>0.31231199999999998</v>
      </c>
      <c r="I25" s="48">
        <v>41.161999999999999</v>
      </c>
      <c r="J25" s="48">
        <v>0.23899999999999999</v>
      </c>
      <c r="K25" s="48">
        <v>3.9354000000000007E-2</v>
      </c>
      <c r="L25" s="49">
        <v>2.002E-2</v>
      </c>
      <c r="M25" s="30">
        <v>100.703186</v>
      </c>
    </row>
    <row r="26" spans="1:13" x14ac:dyDescent="0.25">
      <c r="A26" s="84" t="s">
        <v>18</v>
      </c>
      <c r="B26" s="94">
        <v>79.126201863398293</v>
      </c>
      <c r="C26" s="48">
        <v>39.482300000000002</v>
      </c>
      <c r="D26" s="48">
        <v>6.0000000000000001E-3</v>
      </c>
      <c r="E26" s="49">
        <v>2.5999999999999999E-2</v>
      </c>
      <c r="F26" s="48">
        <v>5.0000000000000001E-3</v>
      </c>
      <c r="G26" s="48">
        <v>19.494199999999999</v>
      </c>
      <c r="H26" s="48">
        <v>0.30926999999999999</v>
      </c>
      <c r="I26" s="48">
        <v>41.447899999999997</v>
      </c>
      <c r="J26" s="48">
        <v>0.192</v>
      </c>
      <c r="K26" s="48">
        <v>3.8417000000000007E-2</v>
      </c>
      <c r="L26" s="49">
        <v>2.0789999999999999E-2</v>
      </c>
      <c r="M26" s="30">
        <v>101.02187699999999</v>
      </c>
    </row>
    <row r="27" spans="1:13" x14ac:dyDescent="0.25">
      <c r="A27" s="84" t="s">
        <v>18</v>
      </c>
      <c r="B27" s="94">
        <v>79.036404909505492</v>
      </c>
      <c r="C27" s="48">
        <v>39.437599999999996</v>
      </c>
      <c r="D27" s="48">
        <v>4.0000000000000001E-3</v>
      </c>
      <c r="E27" s="49">
        <v>2.4E-2</v>
      </c>
      <c r="F27" s="48">
        <v>2E-3</v>
      </c>
      <c r="G27" s="48">
        <v>19.562899999999999</v>
      </c>
      <c r="H27" s="48">
        <v>0.30926999999999999</v>
      </c>
      <c r="I27" s="48">
        <v>41.3688</v>
      </c>
      <c r="J27" s="48">
        <v>0.186</v>
      </c>
      <c r="K27" s="48">
        <v>3.7480000000000006E-2</v>
      </c>
      <c r="L27" s="49">
        <v>2.1559999999999999E-2</v>
      </c>
      <c r="M27" s="30">
        <v>100.95361</v>
      </c>
    </row>
    <row r="28" spans="1:13" x14ac:dyDescent="0.25">
      <c r="A28" s="84" t="s">
        <v>18</v>
      </c>
      <c r="B28" s="94">
        <v>79.036371454481198</v>
      </c>
      <c r="C28" s="48">
        <v>39.453899999999997</v>
      </c>
      <c r="D28" s="48">
        <v>2E-3</v>
      </c>
      <c r="E28" s="49">
        <v>2.5999999999999999E-2</v>
      </c>
      <c r="F28" s="48">
        <v>4.0000000000000001E-3</v>
      </c>
      <c r="G28" s="48">
        <v>19.611600000000003</v>
      </c>
      <c r="H28" s="48">
        <v>0.31332599999999999</v>
      </c>
      <c r="I28" s="48">
        <v>41.471699999999998</v>
      </c>
      <c r="J28" s="48">
        <v>0.188</v>
      </c>
      <c r="K28" s="48">
        <v>3.7480000000000006E-2</v>
      </c>
      <c r="L28" s="49">
        <v>1.848E-2</v>
      </c>
      <c r="M28" s="30">
        <v>101.126486</v>
      </c>
    </row>
    <row r="29" spans="1:13" x14ac:dyDescent="0.25">
      <c r="A29" s="84" t="s">
        <v>18</v>
      </c>
      <c r="B29" s="94">
        <v>78.660882894892424</v>
      </c>
      <c r="C29" s="48">
        <v>39.587200000000003</v>
      </c>
      <c r="D29" s="48">
        <v>5.0000000000000001E-3</v>
      </c>
      <c r="E29" s="49">
        <v>2.9000000000000001E-2</v>
      </c>
      <c r="F29" s="48">
        <v>7.0000000000000001E-3</v>
      </c>
      <c r="G29" s="48">
        <v>19.786300000000004</v>
      </c>
      <c r="H29" s="48">
        <v>0.31535400000000002</v>
      </c>
      <c r="I29" s="48">
        <v>40.909600000000005</v>
      </c>
      <c r="J29" s="48">
        <v>0.22600000000000001</v>
      </c>
      <c r="K29" s="48">
        <v>3.6542999999999999E-2</v>
      </c>
      <c r="L29" s="49">
        <v>2.2330000000000003E-2</v>
      </c>
      <c r="M29" s="30">
        <v>100.92432700000001</v>
      </c>
    </row>
    <row r="30" spans="1:13" x14ac:dyDescent="0.25">
      <c r="A30" s="84" t="s">
        <v>18</v>
      </c>
      <c r="B30" s="94">
        <v>78.970500497657994</v>
      </c>
      <c r="C30" s="48">
        <v>39.336599999999997</v>
      </c>
      <c r="D30" s="48">
        <v>7.0000000000000001E-3</v>
      </c>
      <c r="E30" s="49">
        <v>2.5000000000000001E-2</v>
      </c>
      <c r="F30" s="48">
        <v>6.0000000000000001E-3</v>
      </c>
      <c r="G30" s="48">
        <v>19.6479</v>
      </c>
      <c r="H30" s="48">
        <v>0.31434000000000001</v>
      </c>
      <c r="I30" s="48">
        <v>41.383800000000001</v>
      </c>
      <c r="J30" s="48">
        <v>0.188</v>
      </c>
      <c r="K30" s="48">
        <v>3.8417000000000007E-2</v>
      </c>
      <c r="L30" s="49">
        <v>2.2330000000000003E-2</v>
      </c>
      <c r="M30" s="30">
        <v>100.969387</v>
      </c>
    </row>
    <row r="31" spans="1:13" x14ac:dyDescent="0.25">
      <c r="A31" s="84" t="s">
        <v>18</v>
      </c>
      <c r="B31" s="94">
        <v>78.853618361955554</v>
      </c>
      <c r="C31" s="48">
        <v>39.2879</v>
      </c>
      <c r="D31" s="48">
        <v>6.0000000000000001E-3</v>
      </c>
      <c r="E31" s="49">
        <v>2.7E-2</v>
      </c>
      <c r="F31" s="48">
        <v>7.0000000000000001E-3</v>
      </c>
      <c r="G31" s="48">
        <v>19.791600000000003</v>
      </c>
      <c r="H31" s="48">
        <v>0.31636799999999998</v>
      </c>
      <c r="I31" s="48">
        <v>41.3947</v>
      </c>
      <c r="J31" s="48">
        <v>0.187</v>
      </c>
      <c r="K31" s="48">
        <v>3.7480000000000006E-2</v>
      </c>
      <c r="L31" s="49">
        <v>1.9250000000000003E-2</v>
      </c>
      <c r="M31" s="30">
        <v>101.074298</v>
      </c>
    </row>
    <row r="32" spans="1:13" x14ac:dyDescent="0.25">
      <c r="A32" s="84" t="s">
        <v>18</v>
      </c>
      <c r="B32" s="94">
        <v>78.861831569768967</v>
      </c>
      <c r="C32" s="48">
        <v>39.1492</v>
      </c>
      <c r="D32" s="48">
        <v>5.0000000000000001E-3</v>
      </c>
      <c r="E32" s="49">
        <v>2.5000000000000001E-2</v>
      </c>
      <c r="F32" s="48">
        <v>5.0000000000000001E-3</v>
      </c>
      <c r="G32" s="48">
        <v>19.760300000000001</v>
      </c>
      <c r="H32" s="48">
        <v>0.31535400000000002</v>
      </c>
      <c r="I32" s="48">
        <v>41.349600000000002</v>
      </c>
      <c r="J32" s="48">
        <v>0.185</v>
      </c>
      <c r="K32" s="48">
        <v>3.8417000000000007E-2</v>
      </c>
      <c r="L32" s="49">
        <v>2.1559999999999999E-2</v>
      </c>
      <c r="M32" s="30">
        <v>100.85443099999999</v>
      </c>
    </row>
    <row r="33" spans="1:13" x14ac:dyDescent="0.25">
      <c r="A33" s="84" t="s">
        <v>18</v>
      </c>
      <c r="B33" s="94">
        <v>78.787504155051352</v>
      </c>
      <c r="C33" s="50">
        <v>39.088500000000003</v>
      </c>
      <c r="D33" s="50">
        <v>4.0000000000000001E-3</v>
      </c>
      <c r="E33" s="51">
        <v>2.5999999999999999E-2</v>
      </c>
      <c r="F33" s="50">
        <v>5.0000000000000001E-3</v>
      </c>
      <c r="G33" s="50">
        <v>19.799000000000003</v>
      </c>
      <c r="H33" s="50">
        <v>0.31332599999999999</v>
      </c>
      <c r="I33" s="50">
        <v>41.246499999999997</v>
      </c>
      <c r="J33" s="50">
        <v>0.20300000000000001</v>
      </c>
      <c r="K33" s="50">
        <v>3.8417000000000007E-2</v>
      </c>
      <c r="L33" s="51">
        <v>1.9250000000000003E-2</v>
      </c>
      <c r="M33" s="30">
        <v>100.74299300000001</v>
      </c>
    </row>
    <row r="34" spans="1:13" x14ac:dyDescent="0.25">
      <c r="A34" s="84" t="s">
        <v>18</v>
      </c>
      <c r="B34" s="94">
        <v>79.030400107471351</v>
      </c>
      <c r="C34" s="50">
        <v>39.134799999999998</v>
      </c>
      <c r="D34" s="50">
        <v>5.0000000000000001E-3</v>
      </c>
      <c r="E34" s="51">
        <v>2.5000000000000001E-2</v>
      </c>
      <c r="F34" s="50">
        <v>5.0000000000000001E-3</v>
      </c>
      <c r="G34" s="50">
        <v>19.6067</v>
      </c>
      <c r="H34" s="50">
        <v>0.310284</v>
      </c>
      <c r="I34" s="50">
        <v>41.446400000000004</v>
      </c>
      <c r="J34" s="50">
        <v>0.19600000000000001</v>
      </c>
      <c r="K34" s="50">
        <v>4.0291E-2</v>
      </c>
      <c r="L34" s="51">
        <v>2.2330000000000003E-2</v>
      </c>
      <c r="M34" s="30">
        <v>100.791805</v>
      </c>
    </row>
    <row r="35" spans="1:13" x14ac:dyDescent="0.25">
      <c r="A35" s="84" t="s">
        <v>18</v>
      </c>
      <c r="B35" s="94">
        <v>78.886214091390201</v>
      </c>
      <c r="C35" s="50">
        <v>39.063100000000006</v>
      </c>
      <c r="D35" s="50">
        <v>5.0000000000000001E-3</v>
      </c>
      <c r="E35" s="51">
        <v>2.4E-2</v>
      </c>
      <c r="F35" s="50">
        <v>2E-3</v>
      </c>
      <c r="G35" s="50">
        <v>19.728400000000001</v>
      </c>
      <c r="H35" s="50">
        <v>0.31231199999999998</v>
      </c>
      <c r="I35" s="50">
        <v>41.343299999999999</v>
      </c>
      <c r="J35" s="50">
        <v>0.186</v>
      </c>
      <c r="K35" s="50">
        <v>3.7480000000000006E-2</v>
      </c>
      <c r="L35" s="51">
        <v>2.0789999999999999E-2</v>
      </c>
      <c r="M35" s="30">
        <v>100.72238200000002</v>
      </c>
    </row>
    <row r="36" spans="1:13" x14ac:dyDescent="0.25">
      <c r="A36" s="84" t="s">
        <v>18</v>
      </c>
      <c r="B36" s="94">
        <v>79.136457118583891</v>
      </c>
      <c r="C36" s="50">
        <v>39.122399999999999</v>
      </c>
      <c r="D36" s="50">
        <v>5.0000000000000001E-3</v>
      </c>
      <c r="E36" s="51">
        <v>2.7E-2</v>
      </c>
      <c r="F36" s="50">
        <v>4.0000000000000001E-3</v>
      </c>
      <c r="G36" s="50">
        <v>19.5001</v>
      </c>
      <c r="H36" s="50">
        <v>0.30521399999999999</v>
      </c>
      <c r="I36" s="50">
        <v>41.486200000000004</v>
      </c>
      <c r="J36" s="50">
        <v>0.183</v>
      </c>
      <c r="K36" s="50">
        <v>4.1228000000000001E-2</v>
      </c>
      <c r="L36" s="51">
        <v>2.1559999999999999E-2</v>
      </c>
      <c r="M36" s="30">
        <v>100.69570200000001</v>
      </c>
    </row>
    <row r="37" spans="1:13" x14ac:dyDescent="0.25">
      <c r="A37" s="84" t="s">
        <v>18</v>
      </c>
      <c r="B37" s="94">
        <v>79.112934958274963</v>
      </c>
      <c r="C37" s="50">
        <v>39.0747</v>
      </c>
      <c r="D37" s="50">
        <v>3.0000000000000001E-3</v>
      </c>
      <c r="E37" s="51">
        <v>2.4E-2</v>
      </c>
      <c r="F37" s="50">
        <v>0.01</v>
      </c>
      <c r="G37" s="50">
        <v>19.592800000000004</v>
      </c>
      <c r="H37" s="50">
        <v>0.310284</v>
      </c>
      <c r="I37" s="50">
        <v>41.624099999999999</v>
      </c>
      <c r="J37" s="50">
        <v>0.184</v>
      </c>
      <c r="K37" s="50">
        <v>3.6542999999999999E-2</v>
      </c>
      <c r="L37" s="51">
        <v>2.0789999999999999E-2</v>
      </c>
      <c r="M37" s="30">
        <v>100.880217</v>
      </c>
    </row>
    <row r="38" spans="1:13" x14ac:dyDescent="0.25">
      <c r="A38" s="84" t="s">
        <v>18</v>
      </c>
      <c r="B38" s="94">
        <v>79.309675939569942</v>
      </c>
      <c r="C38" s="50">
        <v>39.333999999999996</v>
      </c>
      <c r="D38" s="50">
        <v>1E-3</v>
      </c>
      <c r="E38" s="51">
        <v>2.3E-2</v>
      </c>
      <c r="F38" s="50">
        <v>4.0000000000000001E-3</v>
      </c>
      <c r="G38" s="50">
        <v>19.3675</v>
      </c>
      <c r="H38" s="50">
        <v>0.306228</v>
      </c>
      <c r="I38" s="50">
        <v>41.64</v>
      </c>
      <c r="J38" s="50">
        <v>0.19400000000000001</v>
      </c>
      <c r="K38" s="50">
        <v>3.8417000000000007E-2</v>
      </c>
      <c r="L38" s="51">
        <v>2.0789999999999999E-2</v>
      </c>
      <c r="M38" s="30">
        <v>100.928935</v>
      </c>
    </row>
    <row r="39" spans="1:13" x14ac:dyDescent="0.25">
      <c r="A39" s="84" t="s">
        <v>18</v>
      </c>
      <c r="B39" s="94">
        <v>79.598753661389253</v>
      </c>
      <c r="C39" s="50">
        <v>39.301299999999998</v>
      </c>
      <c r="D39" s="50">
        <v>4.0000000000000001E-3</v>
      </c>
      <c r="E39" s="51">
        <v>2.7E-2</v>
      </c>
      <c r="F39" s="50">
        <v>5.0000000000000001E-3</v>
      </c>
      <c r="G39" s="50">
        <v>19.142200000000003</v>
      </c>
      <c r="H39" s="50">
        <v>0.30115799999999998</v>
      </c>
      <c r="I39" s="50">
        <v>41.890899999999995</v>
      </c>
      <c r="J39" s="50">
        <v>0.19900000000000001</v>
      </c>
      <c r="K39" s="50">
        <v>4.1228000000000001E-2</v>
      </c>
      <c r="L39" s="51">
        <v>2.002E-2</v>
      </c>
      <c r="M39" s="30">
        <v>100.93180600000001</v>
      </c>
    </row>
    <row r="40" spans="1:13" x14ac:dyDescent="0.25">
      <c r="A40" s="84" t="s">
        <v>18</v>
      </c>
      <c r="B40" s="94">
        <v>79.758728668740616</v>
      </c>
      <c r="C40" s="50">
        <v>39.249600000000001</v>
      </c>
      <c r="D40" s="50">
        <v>5.0000000000000001E-3</v>
      </c>
      <c r="E40" s="51">
        <v>2.7E-2</v>
      </c>
      <c r="F40" s="50">
        <v>0.01</v>
      </c>
      <c r="G40" s="50">
        <v>18.887900000000002</v>
      </c>
      <c r="H40" s="50">
        <v>0.29710199999999998</v>
      </c>
      <c r="I40" s="50">
        <v>41.744799999999998</v>
      </c>
      <c r="J40" s="50">
        <v>0.192</v>
      </c>
      <c r="K40" s="50">
        <v>4.2165000000000001E-2</v>
      </c>
      <c r="L40" s="51">
        <v>1.9250000000000003E-2</v>
      </c>
      <c r="M40" s="30">
        <v>100.474817</v>
      </c>
    </row>
    <row r="41" spans="1:13" x14ac:dyDescent="0.25">
      <c r="A41" s="84" t="s">
        <v>18</v>
      </c>
      <c r="B41" s="94">
        <v>78.87130250533248</v>
      </c>
      <c r="C41" s="50">
        <v>39.030899999999995</v>
      </c>
      <c r="D41" s="50">
        <v>8.0000000000000002E-3</v>
      </c>
      <c r="E41" s="51">
        <v>0.03</v>
      </c>
      <c r="F41" s="50">
        <v>6.0000000000000001E-3</v>
      </c>
      <c r="G41" s="50">
        <v>19.717600000000001</v>
      </c>
      <c r="H41" s="50">
        <v>0.31231199999999998</v>
      </c>
      <c r="I41" s="50">
        <v>41.283699999999996</v>
      </c>
      <c r="J41" s="50">
        <v>0.18</v>
      </c>
      <c r="K41" s="50">
        <v>4.2165000000000001E-2</v>
      </c>
      <c r="L41" s="51">
        <v>2.002E-2</v>
      </c>
      <c r="M41" s="30">
        <v>100.630697</v>
      </c>
    </row>
    <row r="42" spans="1:13" x14ac:dyDescent="0.25">
      <c r="A42" s="84" t="s">
        <v>18</v>
      </c>
      <c r="B42" s="94">
        <v>78.833349218851254</v>
      </c>
      <c r="C42" s="50">
        <v>39.246200000000002</v>
      </c>
      <c r="D42" s="50">
        <v>6.0000000000000001E-3</v>
      </c>
      <c r="E42" s="51">
        <v>2.5999999999999999E-2</v>
      </c>
      <c r="F42" s="50">
        <v>8.0000000000000002E-3</v>
      </c>
      <c r="G42" s="50">
        <v>19.755300000000002</v>
      </c>
      <c r="H42" s="50">
        <v>0.31231199999999998</v>
      </c>
      <c r="I42" s="50">
        <v>41.268599999999999</v>
      </c>
      <c r="J42" s="50">
        <v>0.19400000000000001</v>
      </c>
      <c r="K42" s="50">
        <v>3.8417000000000007E-2</v>
      </c>
      <c r="L42" s="51">
        <v>2.1559999999999999E-2</v>
      </c>
      <c r="M42" s="30">
        <v>100.876389</v>
      </c>
    </row>
    <row r="43" spans="1:13" x14ac:dyDescent="0.25">
      <c r="A43" s="84" t="s">
        <v>18</v>
      </c>
      <c r="B43" s="94">
        <v>79.058793181560034</v>
      </c>
      <c r="C43" s="50">
        <v>38.921500000000002</v>
      </c>
      <c r="D43" s="50">
        <v>6.0000000000000001E-3</v>
      </c>
      <c r="E43" s="51">
        <v>2.1999999999999999E-2</v>
      </c>
      <c r="F43" s="50">
        <v>8.0000000000000002E-3</v>
      </c>
      <c r="G43" s="50">
        <v>19.559000000000001</v>
      </c>
      <c r="H43" s="50">
        <v>0.31129800000000002</v>
      </c>
      <c r="I43" s="50">
        <v>41.416499999999999</v>
      </c>
      <c r="J43" s="50">
        <v>0.183</v>
      </c>
      <c r="K43" s="50">
        <v>4.3102000000000001E-2</v>
      </c>
      <c r="L43" s="51">
        <v>1.9250000000000003E-2</v>
      </c>
      <c r="M43" s="30">
        <v>100.48965000000003</v>
      </c>
    </row>
    <row r="44" spans="1:13" x14ac:dyDescent="0.25">
      <c r="A44" s="84" t="s">
        <v>18</v>
      </c>
      <c r="B44" s="94">
        <v>79.087725374724585</v>
      </c>
      <c r="C44" s="50">
        <v>39.0608</v>
      </c>
      <c r="D44" s="50">
        <v>6.0000000000000001E-3</v>
      </c>
      <c r="E44" s="51">
        <v>4.4999999999999998E-2</v>
      </c>
      <c r="F44" s="50">
        <v>8.9999999999999993E-3</v>
      </c>
      <c r="G44" s="50">
        <v>19.377700000000004</v>
      </c>
      <c r="H44" s="50">
        <v>0.30926999999999999</v>
      </c>
      <c r="I44" s="50">
        <v>41.104399999999998</v>
      </c>
      <c r="J44" s="50">
        <v>0.20699999999999999</v>
      </c>
      <c r="K44" s="50">
        <v>4.1228000000000001E-2</v>
      </c>
      <c r="L44" s="51">
        <v>2.0789999999999999E-2</v>
      </c>
      <c r="M44" s="30">
        <v>100.18118800000001</v>
      </c>
    </row>
    <row r="45" spans="1:13" x14ac:dyDescent="0.25">
      <c r="A45" s="84" t="s">
        <v>18</v>
      </c>
      <c r="B45" s="94">
        <v>79.043966416818066</v>
      </c>
      <c r="C45" s="50">
        <v>39.3491</v>
      </c>
      <c r="D45" s="50">
        <v>2E-3</v>
      </c>
      <c r="E45" s="51">
        <v>2.5999999999999999E-2</v>
      </c>
      <c r="F45" s="50">
        <v>4.0000000000000001E-3</v>
      </c>
      <c r="G45" s="50">
        <v>19.6374</v>
      </c>
      <c r="H45" s="50">
        <v>0.30926999999999999</v>
      </c>
      <c r="I45" s="50">
        <v>41.545299999999997</v>
      </c>
      <c r="J45" s="50">
        <v>0.188</v>
      </c>
      <c r="K45" s="50">
        <v>3.6542999999999999E-2</v>
      </c>
      <c r="L45" s="51">
        <v>1.9250000000000003E-2</v>
      </c>
      <c r="M45" s="30">
        <v>101.116863</v>
      </c>
    </row>
    <row r="46" spans="1:13" x14ac:dyDescent="0.25">
      <c r="A46" s="84" t="s">
        <v>18</v>
      </c>
      <c r="B46" s="94">
        <v>78.186271252704685</v>
      </c>
      <c r="C46" s="50">
        <v>38.968400000000003</v>
      </c>
      <c r="D46" s="50">
        <v>8.0000000000000002E-3</v>
      </c>
      <c r="E46" s="51">
        <v>2.7E-2</v>
      </c>
      <c r="F46" s="50">
        <v>5.0000000000000001E-3</v>
      </c>
      <c r="G46" s="50">
        <v>20.321100000000001</v>
      </c>
      <c r="H46" s="50">
        <v>0.32042399999999999</v>
      </c>
      <c r="I46" s="50">
        <v>40.853200000000001</v>
      </c>
      <c r="J46" s="50">
        <v>0.19500000000000001</v>
      </c>
      <c r="K46" s="50">
        <v>3.7480000000000006E-2</v>
      </c>
      <c r="L46" s="51">
        <v>2.1559999999999999E-2</v>
      </c>
      <c r="M46" s="30">
        <v>100.757164</v>
      </c>
    </row>
    <row r="47" spans="1:13" x14ac:dyDescent="0.25">
      <c r="A47" s="52" t="s">
        <v>76</v>
      </c>
      <c r="B47" s="96"/>
    </row>
    <row r="48" spans="1:13" x14ac:dyDescent="0.25">
      <c r="A48" s="84" t="s">
        <v>18</v>
      </c>
      <c r="B48" s="94">
        <v>67.132778901506612</v>
      </c>
      <c r="C48" s="29">
        <v>36.840000000000003</v>
      </c>
      <c r="D48" s="29" t="s">
        <v>68</v>
      </c>
      <c r="E48" s="29" t="s">
        <v>68</v>
      </c>
      <c r="F48" s="29" t="s">
        <v>68</v>
      </c>
      <c r="G48" s="29">
        <v>28.7</v>
      </c>
      <c r="H48" s="29">
        <v>0.45</v>
      </c>
      <c r="I48" s="29">
        <v>32.880000000000003</v>
      </c>
      <c r="J48" s="29">
        <v>0.31</v>
      </c>
      <c r="K48" s="29" t="s">
        <v>68</v>
      </c>
      <c r="L48" s="29" t="s">
        <v>68</v>
      </c>
      <c r="M48" s="30">
        <v>99.18</v>
      </c>
    </row>
    <row r="49" spans="1:13" x14ac:dyDescent="0.25">
      <c r="A49" s="84" t="s">
        <v>18</v>
      </c>
      <c r="B49" s="94">
        <v>72.454953892965904</v>
      </c>
      <c r="C49" s="29">
        <v>37.99</v>
      </c>
      <c r="D49" s="29" t="s">
        <v>68</v>
      </c>
      <c r="E49" s="29" t="s">
        <v>68</v>
      </c>
      <c r="F49" s="29" t="s">
        <v>68</v>
      </c>
      <c r="G49" s="29">
        <v>24.57</v>
      </c>
      <c r="H49" s="29">
        <v>0.43</v>
      </c>
      <c r="I49" s="29">
        <v>36.25</v>
      </c>
      <c r="J49" s="29">
        <v>0.22</v>
      </c>
      <c r="K49" s="29" t="s">
        <v>68</v>
      </c>
      <c r="L49" s="29" t="s">
        <v>68</v>
      </c>
      <c r="M49" s="30">
        <v>99.460000000000008</v>
      </c>
    </row>
    <row r="50" spans="1:13" x14ac:dyDescent="0.25">
      <c r="A50" s="84" t="s">
        <v>18</v>
      </c>
      <c r="B50" s="94">
        <v>71.164545365937769</v>
      </c>
      <c r="C50" s="29">
        <v>37.35</v>
      </c>
      <c r="D50" s="29" t="s">
        <v>68</v>
      </c>
      <c r="E50" s="29" t="s">
        <v>68</v>
      </c>
      <c r="F50" s="29" t="s">
        <v>68</v>
      </c>
      <c r="G50" s="29">
        <v>25.4</v>
      </c>
      <c r="H50" s="29">
        <v>0.44</v>
      </c>
      <c r="I50" s="29">
        <v>35.159999999999997</v>
      </c>
      <c r="J50" s="29">
        <v>0.22</v>
      </c>
      <c r="K50" s="29" t="s">
        <v>68</v>
      </c>
      <c r="L50" s="29" t="s">
        <v>68</v>
      </c>
      <c r="M50" s="30">
        <v>98.57</v>
      </c>
    </row>
    <row r="51" spans="1:13" x14ac:dyDescent="0.25">
      <c r="A51" s="84" t="s">
        <v>18</v>
      </c>
      <c r="B51" s="94">
        <v>71.06231910792421</v>
      </c>
      <c r="C51" s="29">
        <v>36.950000000000003</v>
      </c>
      <c r="D51" s="29" t="s">
        <v>68</v>
      </c>
      <c r="E51" s="29" t="s">
        <v>68</v>
      </c>
      <c r="F51" s="29" t="s">
        <v>68</v>
      </c>
      <c r="G51" s="29">
        <v>25.73</v>
      </c>
      <c r="H51" s="29">
        <v>0.4</v>
      </c>
      <c r="I51" s="29">
        <v>35.44</v>
      </c>
      <c r="J51" s="29">
        <v>0.28000000000000003</v>
      </c>
      <c r="K51" s="29" t="s">
        <v>68</v>
      </c>
      <c r="L51" s="29" t="s">
        <v>68</v>
      </c>
      <c r="M51" s="30">
        <v>98.800000000000011</v>
      </c>
    </row>
    <row r="52" spans="1:13" x14ac:dyDescent="0.25">
      <c r="A52" s="84" t="s">
        <v>18</v>
      </c>
      <c r="B52" s="94">
        <v>72.718959673821615</v>
      </c>
      <c r="C52" s="29">
        <v>37.61</v>
      </c>
      <c r="D52" s="29" t="s">
        <v>68</v>
      </c>
      <c r="E52" s="29" t="s">
        <v>68</v>
      </c>
      <c r="F52" s="29" t="s">
        <v>68</v>
      </c>
      <c r="G52" s="29">
        <v>24.4</v>
      </c>
      <c r="H52" s="29">
        <v>0.41</v>
      </c>
      <c r="I52" s="29">
        <v>36.479999999999997</v>
      </c>
      <c r="J52" s="29">
        <v>0.22</v>
      </c>
      <c r="K52" s="29" t="s">
        <v>68</v>
      </c>
      <c r="L52" s="29" t="s">
        <v>68</v>
      </c>
      <c r="M52" s="30">
        <v>99.11999999999999</v>
      </c>
    </row>
    <row r="53" spans="1:13" x14ac:dyDescent="0.25">
      <c r="A53" s="84" t="s">
        <v>18</v>
      </c>
      <c r="B53" s="94">
        <v>68.113346923146551</v>
      </c>
      <c r="C53" s="29">
        <v>37.4</v>
      </c>
      <c r="D53" s="29" t="s">
        <v>68</v>
      </c>
      <c r="E53" s="29" t="s">
        <v>68</v>
      </c>
      <c r="F53" s="29" t="s">
        <v>68</v>
      </c>
      <c r="G53" s="29">
        <v>27.71</v>
      </c>
      <c r="H53" s="29">
        <v>0.52</v>
      </c>
      <c r="I53" s="29">
        <v>33.200000000000003</v>
      </c>
      <c r="J53" s="29">
        <v>0.25</v>
      </c>
      <c r="K53" s="29" t="s">
        <v>68</v>
      </c>
      <c r="L53" s="29" t="s">
        <v>68</v>
      </c>
      <c r="M53" s="30">
        <v>99.08</v>
      </c>
    </row>
    <row r="54" spans="1:13" x14ac:dyDescent="0.25">
      <c r="A54" s="84" t="s">
        <v>18</v>
      </c>
      <c r="B54" s="94">
        <v>69.177497518293407</v>
      </c>
      <c r="C54" s="29">
        <v>37.22</v>
      </c>
      <c r="D54" s="29" t="s">
        <v>68</v>
      </c>
      <c r="E54" s="29" t="s">
        <v>68</v>
      </c>
      <c r="F54" s="29" t="s">
        <v>68</v>
      </c>
      <c r="G54" s="29">
        <v>27.39</v>
      </c>
      <c r="H54" s="29">
        <v>0.34</v>
      </c>
      <c r="I54" s="29">
        <v>34.479999999999997</v>
      </c>
      <c r="J54" s="29">
        <v>0.2</v>
      </c>
      <c r="K54" s="29" t="s">
        <v>68</v>
      </c>
      <c r="L54" s="29" t="s">
        <v>68</v>
      </c>
      <c r="M54" s="30">
        <v>99.63000000000001</v>
      </c>
    </row>
    <row r="55" spans="1:13" x14ac:dyDescent="0.25">
      <c r="A55" s="84" t="s">
        <v>19</v>
      </c>
      <c r="B55" s="94">
        <v>66.889953197106735</v>
      </c>
      <c r="C55" s="27">
        <v>37.74</v>
      </c>
      <c r="D55" s="29" t="s">
        <v>68</v>
      </c>
      <c r="E55" s="29" t="s">
        <v>68</v>
      </c>
      <c r="F55" s="29" t="s">
        <v>68</v>
      </c>
      <c r="G55" s="27">
        <v>29.37</v>
      </c>
      <c r="H55" s="27">
        <v>0.45</v>
      </c>
      <c r="I55" s="27">
        <v>33.28</v>
      </c>
      <c r="J55" s="27">
        <v>0.34</v>
      </c>
      <c r="K55" s="29" t="s">
        <v>68</v>
      </c>
      <c r="L55" s="29" t="s">
        <v>68</v>
      </c>
      <c r="M55" s="30">
        <v>101.18</v>
      </c>
    </row>
    <row r="56" spans="1:13" x14ac:dyDescent="0.25">
      <c r="A56" s="84" t="s">
        <v>19</v>
      </c>
      <c r="B56" s="94">
        <v>61.974730060116109</v>
      </c>
      <c r="C56" s="27">
        <v>36.630000000000003</v>
      </c>
      <c r="D56" s="29" t="s">
        <v>68</v>
      </c>
      <c r="E56" s="29" t="s">
        <v>68</v>
      </c>
      <c r="F56" s="29" t="s">
        <v>68</v>
      </c>
      <c r="G56" s="27">
        <v>33.200000000000003</v>
      </c>
      <c r="H56" s="27">
        <v>0.54</v>
      </c>
      <c r="I56" s="27">
        <v>30.35</v>
      </c>
      <c r="J56" s="27">
        <v>0.35</v>
      </c>
      <c r="K56" s="29" t="s">
        <v>68</v>
      </c>
      <c r="L56" s="29" t="s">
        <v>68</v>
      </c>
      <c r="M56" s="30">
        <v>101.07000000000002</v>
      </c>
    </row>
    <row r="57" spans="1:13" x14ac:dyDescent="0.25">
      <c r="A57" s="84" t="s">
        <v>19</v>
      </c>
      <c r="B57" s="94">
        <v>67.502996299076742</v>
      </c>
      <c r="C57" s="27">
        <v>37.159999999999997</v>
      </c>
      <c r="D57" s="29" t="s">
        <v>68</v>
      </c>
      <c r="E57" s="29" t="s">
        <v>68</v>
      </c>
      <c r="F57" s="29" t="s">
        <v>68</v>
      </c>
      <c r="G57" s="27">
        <v>28.47</v>
      </c>
      <c r="H57" s="27">
        <v>0.39</v>
      </c>
      <c r="I57" s="27">
        <v>33.17</v>
      </c>
      <c r="J57" s="27">
        <v>0.45</v>
      </c>
      <c r="K57" s="29" t="s">
        <v>68</v>
      </c>
      <c r="L57" s="29" t="s">
        <v>68</v>
      </c>
      <c r="M57" s="30">
        <v>99.64</v>
      </c>
    </row>
    <row r="58" spans="1:13" s="23" customFormat="1" x14ac:dyDescent="0.25">
      <c r="A58" s="84" t="s">
        <v>19</v>
      </c>
      <c r="B58" s="94">
        <v>68.987075819770055</v>
      </c>
      <c r="C58" s="27">
        <v>37.909999999999997</v>
      </c>
      <c r="D58" s="29" t="s">
        <v>68</v>
      </c>
      <c r="E58" s="29" t="s">
        <v>68</v>
      </c>
      <c r="F58" s="29" t="s">
        <v>68</v>
      </c>
      <c r="G58" s="27">
        <v>28.02</v>
      </c>
      <c r="H58" s="27">
        <v>0.44</v>
      </c>
      <c r="I58" s="27">
        <v>34.96</v>
      </c>
      <c r="J58" s="27">
        <v>0.36</v>
      </c>
      <c r="K58" s="29" t="s">
        <v>68</v>
      </c>
      <c r="L58" s="29" t="s">
        <v>68</v>
      </c>
      <c r="M58" s="30">
        <v>101.68999999999998</v>
      </c>
    </row>
    <row r="59" spans="1:13" x14ac:dyDescent="0.25">
      <c r="A59" s="24" t="s">
        <v>20</v>
      </c>
      <c r="B59" s="94">
        <v>68.039062718487045</v>
      </c>
      <c r="C59" s="27">
        <v>36.159999999999997</v>
      </c>
      <c r="D59" s="29" t="s">
        <v>68</v>
      </c>
      <c r="E59" s="29" t="s">
        <v>68</v>
      </c>
      <c r="F59" s="29" t="s">
        <v>68</v>
      </c>
      <c r="G59" s="27">
        <v>28.5</v>
      </c>
      <c r="H59" s="27">
        <v>0.53</v>
      </c>
      <c r="I59" s="27">
        <v>34.03</v>
      </c>
      <c r="J59" s="27">
        <v>0.25</v>
      </c>
      <c r="K59" s="29" t="s">
        <v>68</v>
      </c>
      <c r="L59" s="29" t="s">
        <v>68</v>
      </c>
      <c r="M59" s="30">
        <v>99.47</v>
      </c>
    </row>
    <row r="60" spans="1:13" x14ac:dyDescent="0.25">
      <c r="A60" s="84" t="s">
        <v>20</v>
      </c>
      <c r="B60" s="94">
        <v>68.345352844355418</v>
      </c>
      <c r="C60" s="27">
        <v>37.479999999999997</v>
      </c>
      <c r="D60" s="29" t="s">
        <v>68</v>
      </c>
      <c r="E60" s="29" t="s">
        <v>68</v>
      </c>
      <c r="F60" s="29" t="s">
        <v>68</v>
      </c>
      <c r="G60" s="27">
        <v>27.96</v>
      </c>
      <c r="H60" s="27">
        <v>0.54</v>
      </c>
      <c r="I60" s="27">
        <v>33.86</v>
      </c>
      <c r="J60" s="27">
        <v>0.28999999999999998</v>
      </c>
      <c r="K60" s="29" t="s">
        <v>68</v>
      </c>
      <c r="L60" s="29" t="s">
        <v>68</v>
      </c>
      <c r="M60" s="30">
        <v>100.13000000000001</v>
      </c>
    </row>
    <row r="61" spans="1:13" x14ac:dyDescent="0.25">
      <c r="A61" s="84" t="s">
        <v>20</v>
      </c>
      <c r="B61" s="94">
        <v>63.422028149802216</v>
      </c>
      <c r="C61" s="27">
        <v>36.97</v>
      </c>
      <c r="D61" s="29" t="s">
        <v>68</v>
      </c>
      <c r="E61" s="29" t="s">
        <v>68</v>
      </c>
      <c r="F61" s="29" t="s">
        <v>68</v>
      </c>
      <c r="G61" s="27">
        <v>31.66</v>
      </c>
      <c r="H61" s="27">
        <v>0.57999999999999996</v>
      </c>
      <c r="I61" s="27">
        <v>30.79</v>
      </c>
      <c r="J61" s="27">
        <v>0.28999999999999998</v>
      </c>
      <c r="K61" s="29" t="s">
        <v>68</v>
      </c>
      <c r="L61" s="29" t="s">
        <v>68</v>
      </c>
      <c r="M61" s="30">
        <v>100.29</v>
      </c>
    </row>
    <row r="62" spans="1:13" x14ac:dyDescent="0.25">
      <c r="A62" s="24" t="s">
        <v>20</v>
      </c>
      <c r="B62" s="94">
        <v>66.438793890841637</v>
      </c>
      <c r="C62" s="27">
        <v>36.409999999999997</v>
      </c>
      <c r="D62" s="29" t="s">
        <v>68</v>
      </c>
      <c r="E62" s="29" t="s">
        <v>68</v>
      </c>
      <c r="F62" s="29" t="s">
        <v>68</v>
      </c>
      <c r="G62" s="27">
        <v>29.45</v>
      </c>
      <c r="H62" s="27">
        <v>0.59</v>
      </c>
      <c r="I62" s="27">
        <v>32.700000000000003</v>
      </c>
      <c r="J62" s="27">
        <v>0.25</v>
      </c>
      <c r="K62" s="29" t="s">
        <v>68</v>
      </c>
      <c r="L62" s="29" t="s">
        <v>68</v>
      </c>
      <c r="M62" s="30">
        <v>99.4</v>
      </c>
    </row>
    <row r="64" spans="1:13" x14ac:dyDescent="0.25">
      <c r="A64" s="77" t="s">
        <v>87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>
      <pane ySplit="3" topLeftCell="A4" activePane="bottomLeft" state="frozen"/>
      <selection pane="bottomLeft"/>
    </sheetView>
  </sheetViews>
  <sheetFormatPr defaultRowHeight="15.75" x14ac:dyDescent="0.25"/>
  <cols>
    <col min="1" max="1" width="16.85546875" style="90" customWidth="1"/>
    <col min="2" max="9" width="9.140625" style="14"/>
    <col min="10" max="10" width="9.140625" style="86"/>
    <col min="11" max="11" width="11.85546875" style="86" customWidth="1"/>
    <col min="12" max="12" width="12.140625" style="86" customWidth="1"/>
    <col min="13" max="13" width="10.7109375" style="86" customWidth="1"/>
    <col min="14" max="16384" width="9.140625" style="14"/>
  </cols>
  <sheetData>
    <row r="1" spans="1:15" x14ac:dyDescent="0.25">
      <c r="A1" s="81" t="s">
        <v>105</v>
      </c>
      <c r="B1" s="13"/>
    </row>
    <row r="3" spans="1:15" s="15" customFormat="1" ht="19.5" x14ac:dyDescent="0.4">
      <c r="A3" s="101" t="s">
        <v>77</v>
      </c>
      <c r="B3" s="16" t="s">
        <v>109</v>
      </c>
      <c r="C3" s="16" t="s">
        <v>110</v>
      </c>
      <c r="D3" s="16" t="s">
        <v>111</v>
      </c>
      <c r="E3" s="16" t="s">
        <v>0</v>
      </c>
      <c r="F3" s="16" t="s">
        <v>1</v>
      </c>
      <c r="G3" s="16" t="s">
        <v>2</v>
      </c>
      <c r="H3" s="16" t="s">
        <v>3</v>
      </c>
      <c r="I3" s="16" t="s">
        <v>112</v>
      </c>
      <c r="J3" s="87" t="s">
        <v>26</v>
      </c>
      <c r="K3" s="87" t="s">
        <v>106</v>
      </c>
      <c r="L3" s="87" t="s">
        <v>107</v>
      </c>
      <c r="M3" s="87" t="s">
        <v>108</v>
      </c>
      <c r="N3" s="17"/>
      <c r="O3" s="17"/>
    </row>
    <row r="4" spans="1:15" s="18" customFormat="1" ht="15.75" customHeight="1" x14ac:dyDescent="0.25">
      <c r="A4" s="85" t="s">
        <v>72</v>
      </c>
      <c r="B4" s="19"/>
      <c r="C4" s="19"/>
      <c r="E4" s="19"/>
      <c r="F4" s="19"/>
      <c r="G4" s="19"/>
      <c r="H4" s="19"/>
      <c r="I4" s="19"/>
      <c r="J4" s="97"/>
      <c r="K4" s="88"/>
      <c r="L4" s="88"/>
      <c r="M4" s="88"/>
      <c r="N4" s="89"/>
      <c r="O4" s="89"/>
    </row>
    <row r="5" spans="1:15" s="18" customFormat="1" ht="15.75" customHeight="1" x14ac:dyDescent="0.25">
      <c r="A5" s="82" t="s">
        <v>18</v>
      </c>
      <c r="B5" s="19">
        <v>51</v>
      </c>
      <c r="C5" s="19">
        <v>0.87</v>
      </c>
      <c r="D5" s="19">
        <v>3.1</v>
      </c>
      <c r="E5" s="19">
        <v>17.11</v>
      </c>
      <c r="F5" s="19">
        <v>0.54</v>
      </c>
      <c r="G5" s="19">
        <v>20.48</v>
      </c>
      <c r="H5" s="19">
        <v>6.34</v>
      </c>
      <c r="I5" s="19" t="s">
        <v>68</v>
      </c>
      <c r="J5" s="97">
        <f t="shared" ref="J5:J12" si="0">SUM(B5:I5)</f>
        <v>99.440000000000012</v>
      </c>
      <c r="K5" s="26">
        <v>13.040887143631345</v>
      </c>
      <c r="L5" s="26">
        <v>58.611554538516373</v>
      </c>
      <c r="M5" s="26">
        <v>28.347558317852272</v>
      </c>
      <c r="N5" s="89"/>
      <c r="O5" s="89"/>
    </row>
    <row r="6" spans="1:15" s="18" customFormat="1" ht="15.75" customHeight="1" x14ac:dyDescent="0.25">
      <c r="A6" s="82" t="s">
        <v>18</v>
      </c>
      <c r="B6" s="19">
        <v>52.2</v>
      </c>
      <c r="C6" s="19">
        <v>0.77</v>
      </c>
      <c r="D6" s="19">
        <v>1.3</v>
      </c>
      <c r="E6" s="19">
        <v>19.41</v>
      </c>
      <c r="F6" s="19">
        <v>0.52</v>
      </c>
      <c r="G6" s="19">
        <v>15.74</v>
      </c>
      <c r="H6" s="19">
        <v>9.4600000000000009</v>
      </c>
      <c r="I6" s="19" t="s">
        <v>68</v>
      </c>
      <c r="J6" s="97">
        <f t="shared" si="0"/>
        <v>99.4</v>
      </c>
      <c r="K6" s="26">
        <v>20.161667974506951</v>
      </c>
      <c r="L6" s="26">
        <v>46.674047012967876</v>
      </c>
      <c r="M6" s="26">
        <v>33.164285012525163</v>
      </c>
      <c r="N6" s="89"/>
      <c r="O6" s="89"/>
    </row>
    <row r="7" spans="1:15" s="18" customFormat="1" ht="15.75" customHeight="1" x14ac:dyDescent="0.25">
      <c r="A7" s="82" t="s">
        <v>18</v>
      </c>
      <c r="B7" s="19">
        <v>50.23</v>
      </c>
      <c r="C7" s="19">
        <v>1.08</v>
      </c>
      <c r="D7" s="19">
        <v>2.08</v>
      </c>
      <c r="E7" s="19">
        <v>18.760000000000002</v>
      </c>
      <c r="F7" s="19">
        <v>0.71</v>
      </c>
      <c r="G7" s="19">
        <v>14.54</v>
      </c>
      <c r="H7" s="19">
        <v>11.43</v>
      </c>
      <c r="I7" s="19">
        <v>0.19</v>
      </c>
      <c r="J7" s="97">
        <f t="shared" si="0"/>
        <v>99.019999999999982</v>
      </c>
      <c r="K7" s="26">
        <v>24.389740755834506</v>
      </c>
      <c r="L7" s="26">
        <v>43.167884849745626</v>
      </c>
      <c r="M7" s="26">
        <v>32.442374394419872</v>
      </c>
      <c r="N7" s="89"/>
      <c r="O7" s="89"/>
    </row>
    <row r="8" spans="1:15" s="18" customFormat="1" ht="15.75" customHeight="1" x14ac:dyDescent="0.25">
      <c r="A8" s="82" t="s">
        <v>18</v>
      </c>
      <c r="B8" s="19">
        <v>51.07</v>
      </c>
      <c r="C8" s="19">
        <v>0.87</v>
      </c>
      <c r="D8" s="19">
        <v>1.57</v>
      </c>
      <c r="E8" s="19">
        <v>19.03</v>
      </c>
      <c r="F8" s="19">
        <v>0.46</v>
      </c>
      <c r="G8" s="19">
        <v>15.17</v>
      </c>
      <c r="H8" s="19">
        <v>11.54</v>
      </c>
      <c r="I8" s="19" t="s">
        <v>68</v>
      </c>
      <c r="J8" s="97">
        <f t="shared" si="0"/>
        <v>99.70999999999998</v>
      </c>
      <c r="K8" s="26">
        <v>24.110166916877585</v>
      </c>
      <c r="L8" s="26">
        <v>44.097645136698269</v>
      </c>
      <c r="M8" s="26">
        <v>31.792187946424157</v>
      </c>
      <c r="N8" s="89"/>
      <c r="O8" s="89"/>
    </row>
    <row r="9" spans="1:15" s="18" customFormat="1" ht="15.75" customHeight="1" x14ac:dyDescent="0.25">
      <c r="A9" s="82" t="s">
        <v>19</v>
      </c>
      <c r="B9" s="19">
        <v>47.9</v>
      </c>
      <c r="C9" s="19">
        <v>1.37</v>
      </c>
      <c r="D9" s="19">
        <v>3.55</v>
      </c>
      <c r="E9" s="19">
        <v>18.73</v>
      </c>
      <c r="F9" s="19">
        <v>0.39</v>
      </c>
      <c r="G9" s="19">
        <v>10.33</v>
      </c>
      <c r="H9" s="19">
        <v>16.48</v>
      </c>
      <c r="I9" s="19" t="s">
        <v>68</v>
      </c>
      <c r="J9" s="97">
        <f t="shared" si="0"/>
        <v>98.75</v>
      </c>
      <c r="K9" s="26">
        <v>35.998240647993434</v>
      </c>
      <c r="L9" s="26">
        <v>31.394950258893019</v>
      </c>
      <c r="M9" s="26">
        <v>32.606809093113554</v>
      </c>
      <c r="N9" s="89"/>
      <c r="O9" s="89"/>
    </row>
    <row r="10" spans="1:15" s="18" customFormat="1" ht="15.75" customHeight="1" x14ac:dyDescent="0.25">
      <c r="A10" s="82" t="s">
        <v>19</v>
      </c>
      <c r="B10" s="19">
        <v>48.29</v>
      </c>
      <c r="C10" s="19">
        <v>1.17</v>
      </c>
      <c r="D10" s="19">
        <v>3.19</v>
      </c>
      <c r="E10" s="19">
        <v>18.309999999999999</v>
      </c>
      <c r="F10" s="19">
        <v>0.48</v>
      </c>
      <c r="G10" s="19">
        <v>10.99</v>
      </c>
      <c r="H10" s="19">
        <v>17.149999999999999</v>
      </c>
      <c r="I10" s="19" t="s">
        <v>68</v>
      </c>
      <c r="J10" s="97">
        <f t="shared" si="0"/>
        <v>99.579999999999984</v>
      </c>
      <c r="K10" s="26">
        <v>36.402898501350819</v>
      </c>
      <c r="L10" s="26">
        <v>32.456743403706483</v>
      </c>
      <c r="M10" s="26">
        <v>31.140358094942698</v>
      </c>
      <c r="N10" s="89"/>
      <c r="O10" s="89"/>
    </row>
    <row r="11" spans="1:15" s="18" customFormat="1" ht="15.75" customHeight="1" x14ac:dyDescent="0.25">
      <c r="A11" s="82" t="s">
        <v>19</v>
      </c>
      <c r="B11" s="20">
        <v>50.47</v>
      </c>
      <c r="C11" s="20">
        <v>0.63</v>
      </c>
      <c r="D11" s="20">
        <v>3.08</v>
      </c>
      <c r="E11" s="20">
        <v>18.5</v>
      </c>
      <c r="F11" s="20">
        <v>0.54</v>
      </c>
      <c r="G11" s="20">
        <v>18.72</v>
      </c>
      <c r="H11" s="20">
        <v>8.16</v>
      </c>
      <c r="I11" s="19" t="s">
        <v>68</v>
      </c>
      <c r="J11" s="97">
        <f t="shared" si="0"/>
        <v>100.10000000000001</v>
      </c>
      <c r="K11" s="26">
        <v>16.628466767747501</v>
      </c>
      <c r="L11" s="26">
        <v>53.076625279484389</v>
      </c>
      <c r="M11" s="26">
        <v>30.294907952768124</v>
      </c>
      <c r="N11" s="89"/>
      <c r="O11" s="89"/>
    </row>
    <row r="12" spans="1:15" s="18" customFormat="1" ht="15.75" customHeight="1" x14ac:dyDescent="0.25">
      <c r="A12" s="82" t="s">
        <v>19</v>
      </c>
      <c r="B12" s="19">
        <v>52.16</v>
      </c>
      <c r="C12" s="19">
        <v>0.43</v>
      </c>
      <c r="D12" s="19">
        <v>1.55</v>
      </c>
      <c r="E12" s="19">
        <v>20.37</v>
      </c>
      <c r="F12" s="19">
        <v>0.68</v>
      </c>
      <c r="G12" s="19">
        <v>20.6</v>
      </c>
      <c r="H12" s="19">
        <v>4.5999999999999996</v>
      </c>
      <c r="I12" s="19" t="s">
        <v>68</v>
      </c>
      <c r="J12" s="97">
        <f t="shared" si="0"/>
        <v>100.38999999999999</v>
      </c>
      <c r="K12" s="26">
        <v>9.2558224371905773</v>
      </c>
      <c r="L12" s="26">
        <v>57.671309471173302</v>
      </c>
      <c r="M12" s="26">
        <v>33.072868091636124</v>
      </c>
      <c r="N12" s="89"/>
      <c r="O12" s="89"/>
    </row>
    <row r="13" spans="1:15" s="18" customFormat="1" ht="15.75" customHeight="1" x14ac:dyDescent="0.25">
      <c r="A13" s="82" t="s">
        <v>20</v>
      </c>
      <c r="B13" s="19">
        <v>51.47</v>
      </c>
      <c r="C13" s="19">
        <v>0.47</v>
      </c>
      <c r="D13" s="19">
        <v>1.28</v>
      </c>
      <c r="E13" s="19">
        <v>23.22</v>
      </c>
      <c r="F13" s="19">
        <v>0.89</v>
      </c>
      <c r="G13" s="19">
        <v>15.14</v>
      </c>
      <c r="H13" s="19">
        <v>5.74</v>
      </c>
      <c r="I13" s="19">
        <v>0.27</v>
      </c>
      <c r="J13" s="97">
        <f t="shared" ref="J13:J40" si="1">SUM(B13:I13)</f>
        <v>98.47999999999999</v>
      </c>
      <c r="K13" s="26">
        <v>12.57884295538258</v>
      </c>
      <c r="L13" s="26">
        <v>46.162581467164799</v>
      </c>
      <c r="M13" s="26">
        <v>41.258575577452625</v>
      </c>
      <c r="N13" s="89"/>
      <c r="O13" s="89"/>
    </row>
    <row r="14" spans="1:15" s="18" customFormat="1" ht="14.25" customHeight="1" x14ac:dyDescent="0.25">
      <c r="A14" s="82" t="s">
        <v>20</v>
      </c>
      <c r="B14" s="19">
        <v>49.18</v>
      </c>
      <c r="C14" s="19">
        <v>0.83</v>
      </c>
      <c r="D14" s="19">
        <v>4.53</v>
      </c>
      <c r="E14" s="19">
        <v>15.3</v>
      </c>
      <c r="F14" s="19">
        <v>0.48</v>
      </c>
      <c r="G14" s="19">
        <v>12.24</v>
      </c>
      <c r="H14" s="19">
        <v>15.7</v>
      </c>
      <c r="I14" s="19">
        <v>0.31</v>
      </c>
      <c r="J14" s="97">
        <f t="shared" si="1"/>
        <v>98.570000000000007</v>
      </c>
      <c r="K14" s="26">
        <v>34.849038709409918</v>
      </c>
      <c r="L14" s="26">
        <v>37.80140809312833</v>
      </c>
      <c r="M14" s="26">
        <v>27.349553197461756</v>
      </c>
      <c r="N14" s="89"/>
      <c r="O14" s="89"/>
    </row>
    <row r="15" spans="1:15" s="18" customFormat="1" ht="14.25" customHeight="1" x14ac:dyDescent="0.25">
      <c r="A15" s="82" t="s">
        <v>20</v>
      </c>
      <c r="B15" s="19">
        <v>53.06</v>
      </c>
      <c r="C15" s="19">
        <v>0.45</v>
      </c>
      <c r="D15" s="19">
        <v>1.1000000000000001</v>
      </c>
      <c r="E15" s="19">
        <v>21.7</v>
      </c>
      <c r="F15" s="19">
        <v>0.61</v>
      </c>
      <c r="G15" s="19">
        <v>19.399999999999999</v>
      </c>
      <c r="H15" s="19">
        <v>4.21</v>
      </c>
      <c r="I15" s="19" t="s">
        <v>68</v>
      </c>
      <c r="J15" s="97">
        <f t="shared" si="1"/>
        <v>100.52999999999999</v>
      </c>
      <c r="K15" s="26">
        <v>8.65870612248656</v>
      </c>
      <c r="L15" s="26">
        <v>55.514705880615963</v>
      </c>
      <c r="M15" s="26">
        <v>35.826587996897466</v>
      </c>
      <c r="N15" s="89"/>
      <c r="O15" s="89"/>
    </row>
    <row r="16" spans="1:15" s="18" customFormat="1" ht="14.25" customHeight="1" x14ac:dyDescent="0.25">
      <c r="A16" s="85" t="s">
        <v>73</v>
      </c>
      <c r="B16" s="19"/>
      <c r="C16" s="19"/>
      <c r="E16" s="19"/>
      <c r="F16" s="19"/>
      <c r="G16" s="19"/>
      <c r="H16" s="19"/>
      <c r="I16" s="19"/>
      <c r="J16" s="97"/>
      <c r="K16" s="26"/>
      <c r="L16" s="26"/>
      <c r="M16" s="26"/>
      <c r="N16" s="89"/>
      <c r="O16" s="89"/>
    </row>
    <row r="17" spans="1:15" s="18" customFormat="1" ht="14.25" customHeight="1" x14ac:dyDescent="0.25">
      <c r="A17" s="82" t="s">
        <v>18</v>
      </c>
      <c r="B17" s="19">
        <v>48.22</v>
      </c>
      <c r="C17" s="19">
        <v>1.47</v>
      </c>
      <c r="D17" s="19">
        <v>3.21</v>
      </c>
      <c r="E17" s="19">
        <v>15.27</v>
      </c>
      <c r="F17" s="19">
        <v>0.46</v>
      </c>
      <c r="G17" s="19">
        <v>10.56</v>
      </c>
      <c r="H17" s="19">
        <v>18.739999999999998</v>
      </c>
      <c r="I17" s="19">
        <v>0.24</v>
      </c>
      <c r="J17" s="97">
        <f t="shared" si="1"/>
        <v>98.169999999999987</v>
      </c>
      <c r="K17" s="26">
        <v>40.993316373922468</v>
      </c>
      <c r="L17" s="26">
        <v>32.139772272257218</v>
      </c>
      <c r="M17" s="26">
        <v>26.866911353820299</v>
      </c>
      <c r="N17" s="89"/>
      <c r="O17" s="89"/>
    </row>
    <row r="18" spans="1:15" s="18" customFormat="1" ht="14.25" customHeight="1" x14ac:dyDescent="0.25">
      <c r="A18" s="82" t="s">
        <v>18</v>
      </c>
      <c r="B18" s="19">
        <v>48.58</v>
      </c>
      <c r="C18" s="19">
        <v>1.25</v>
      </c>
      <c r="D18" s="19">
        <v>3.25</v>
      </c>
      <c r="E18" s="19">
        <v>15.03</v>
      </c>
      <c r="F18" s="19">
        <v>0.48</v>
      </c>
      <c r="G18" s="19">
        <v>11.03</v>
      </c>
      <c r="H18" s="19">
        <v>18.37</v>
      </c>
      <c r="I18" s="19">
        <v>0.26</v>
      </c>
      <c r="J18" s="97">
        <f t="shared" si="1"/>
        <v>98.250000000000014</v>
      </c>
      <c r="K18" s="26">
        <v>40.085374319178946</v>
      </c>
      <c r="L18" s="26">
        <v>33.487884168549961</v>
      </c>
      <c r="M18" s="26">
        <v>26.426741512271107</v>
      </c>
      <c r="N18" s="89"/>
      <c r="O18" s="89"/>
    </row>
    <row r="19" spans="1:15" s="18" customFormat="1" ht="14.25" customHeight="1" x14ac:dyDescent="0.25">
      <c r="A19" s="82" t="s">
        <v>18</v>
      </c>
      <c r="B19" s="19">
        <v>47.71</v>
      </c>
      <c r="C19" s="19">
        <v>1.25</v>
      </c>
      <c r="D19" s="19">
        <v>5.56</v>
      </c>
      <c r="E19" s="19">
        <v>11.8</v>
      </c>
      <c r="F19" s="19">
        <v>0.18</v>
      </c>
      <c r="G19" s="19">
        <v>12.09</v>
      </c>
      <c r="H19" s="19">
        <v>19.64</v>
      </c>
      <c r="I19" s="19">
        <v>0.4</v>
      </c>
      <c r="J19" s="97">
        <f t="shared" si="1"/>
        <v>98.630000000000024</v>
      </c>
      <c r="K19" s="26">
        <v>42.86919061705629</v>
      </c>
      <c r="L19" s="26">
        <v>36.716858063495692</v>
      </c>
      <c r="M19" s="26">
        <v>20.413951319448014</v>
      </c>
      <c r="N19" s="89"/>
      <c r="O19" s="89"/>
    </row>
    <row r="20" spans="1:15" s="18" customFormat="1" ht="14.25" customHeight="1" x14ac:dyDescent="0.25">
      <c r="A20" s="82" t="s">
        <v>18</v>
      </c>
      <c r="B20" s="19">
        <v>52.29</v>
      </c>
      <c r="C20" s="19">
        <v>0.3</v>
      </c>
      <c r="D20" s="19">
        <v>1.1000000000000001</v>
      </c>
      <c r="E20" s="19">
        <v>23.97</v>
      </c>
      <c r="F20" s="19">
        <v>0.74</v>
      </c>
      <c r="G20" s="19">
        <v>17.64</v>
      </c>
      <c r="H20" s="19">
        <v>4.24</v>
      </c>
      <c r="I20" s="19" t="s">
        <v>68</v>
      </c>
      <c r="J20" s="97">
        <f t="shared" si="1"/>
        <v>100.27999999999999</v>
      </c>
      <c r="K20" s="26">
        <v>8.8191206379605838</v>
      </c>
      <c r="L20" s="26">
        <v>51.049726170507135</v>
      </c>
      <c r="M20" s="26">
        <v>40.131153191532292</v>
      </c>
      <c r="N20" s="89"/>
      <c r="O20" s="89"/>
    </row>
    <row r="21" spans="1:15" s="18" customFormat="1" ht="14.25" customHeight="1" x14ac:dyDescent="0.25">
      <c r="A21" s="82" t="s">
        <v>18</v>
      </c>
      <c r="B21" s="19">
        <v>50.9</v>
      </c>
      <c r="C21" s="19">
        <v>1.4</v>
      </c>
      <c r="D21" s="19">
        <v>3.46</v>
      </c>
      <c r="E21" s="19">
        <v>14.05</v>
      </c>
      <c r="F21" s="19">
        <v>0.46</v>
      </c>
      <c r="G21" s="19">
        <v>12.19</v>
      </c>
      <c r="H21" s="19">
        <v>16.71</v>
      </c>
      <c r="I21" s="19">
        <v>0.32</v>
      </c>
      <c r="J21" s="97">
        <f t="shared" si="1"/>
        <v>99.489999999999981</v>
      </c>
      <c r="K21" s="26">
        <v>37.132976173404614</v>
      </c>
      <c r="L21" s="26">
        <v>37.689677723722923</v>
      </c>
      <c r="M21" s="26">
        <v>25.177346102872466</v>
      </c>
      <c r="N21" s="89"/>
      <c r="O21" s="89"/>
    </row>
    <row r="22" spans="1:15" s="18" customFormat="1" ht="15.75" customHeight="1" x14ac:dyDescent="0.25">
      <c r="A22" s="82" t="s">
        <v>19</v>
      </c>
      <c r="B22" s="19">
        <v>49.7</v>
      </c>
      <c r="C22" s="19">
        <v>1</v>
      </c>
      <c r="D22" s="19">
        <v>2.89</v>
      </c>
      <c r="E22" s="19">
        <v>14.56</v>
      </c>
      <c r="F22" s="19">
        <v>0.27</v>
      </c>
      <c r="G22" s="19">
        <v>11.87</v>
      </c>
      <c r="H22" s="19">
        <v>19.25</v>
      </c>
      <c r="I22" s="19">
        <v>0</v>
      </c>
      <c r="J22" s="97">
        <f>SUM(B22:I22)</f>
        <v>99.54</v>
      </c>
      <c r="K22" s="26">
        <v>40.660652200683188</v>
      </c>
      <c r="L22" s="26">
        <v>34.884277682059881</v>
      </c>
      <c r="M22" s="26">
        <v>24.45507011725693</v>
      </c>
      <c r="N22" s="89"/>
      <c r="O22" s="89"/>
    </row>
    <row r="23" spans="1:15" s="18" customFormat="1" ht="14.25" customHeight="1" x14ac:dyDescent="0.25">
      <c r="A23" s="82" t="s">
        <v>19</v>
      </c>
      <c r="B23" s="19">
        <v>48.76</v>
      </c>
      <c r="C23" s="19">
        <v>1.1499999999999999</v>
      </c>
      <c r="D23" s="19">
        <v>3.78</v>
      </c>
      <c r="E23" s="19">
        <v>17.28</v>
      </c>
      <c r="F23" s="19">
        <v>0.44</v>
      </c>
      <c r="G23" s="19">
        <v>10.26</v>
      </c>
      <c r="H23" s="19">
        <v>18.41</v>
      </c>
      <c r="I23" s="19" t="s">
        <v>68</v>
      </c>
      <c r="J23" s="97">
        <f t="shared" si="1"/>
        <v>100.08</v>
      </c>
      <c r="K23" s="26">
        <v>39.574039910265881</v>
      </c>
      <c r="L23" s="26">
        <v>30.685935578471707</v>
      </c>
      <c r="M23" s="26">
        <v>29.740024511262408</v>
      </c>
      <c r="N23" s="89"/>
      <c r="O23" s="89"/>
    </row>
    <row r="24" spans="1:15" s="18" customFormat="1" ht="14.25" customHeight="1" x14ac:dyDescent="0.25">
      <c r="A24" s="82" t="s">
        <v>19</v>
      </c>
      <c r="B24" s="19">
        <v>49.44</v>
      </c>
      <c r="C24" s="19">
        <v>1.1000000000000001</v>
      </c>
      <c r="D24" s="19">
        <v>2.78</v>
      </c>
      <c r="E24" s="19">
        <v>17.7</v>
      </c>
      <c r="F24" s="19">
        <v>0.52</v>
      </c>
      <c r="G24" s="19">
        <v>10.99</v>
      </c>
      <c r="H24" s="19">
        <v>17.91</v>
      </c>
      <c r="I24" s="19" t="s">
        <v>68</v>
      </c>
      <c r="J24" s="97">
        <f t="shared" si="1"/>
        <v>100.43999999999998</v>
      </c>
      <c r="K24" s="26">
        <v>37.763189518382887</v>
      </c>
      <c r="L24" s="26">
        <v>32.240827797447501</v>
      </c>
      <c r="M24" s="26">
        <v>29.995982684169615</v>
      </c>
      <c r="N24" s="89"/>
      <c r="O24" s="89"/>
    </row>
    <row r="25" spans="1:15" s="18" customFormat="1" ht="14.25" customHeight="1" x14ac:dyDescent="0.25">
      <c r="A25" s="82" t="s">
        <v>19</v>
      </c>
      <c r="B25" s="19">
        <v>46.47</v>
      </c>
      <c r="C25" s="19">
        <v>1.75</v>
      </c>
      <c r="D25" s="19">
        <v>5.48</v>
      </c>
      <c r="E25" s="19">
        <v>14.63</v>
      </c>
      <c r="F25" s="19">
        <v>0.27</v>
      </c>
      <c r="G25" s="19">
        <v>9.7200000000000006</v>
      </c>
      <c r="H25" s="19">
        <v>20.6</v>
      </c>
      <c r="I25" s="19">
        <v>0.63</v>
      </c>
      <c r="J25" s="97">
        <f t="shared" si="1"/>
        <v>99.549999999999983</v>
      </c>
      <c r="K25" s="26">
        <v>45.02111492187499</v>
      </c>
      <c r="L25" s="26">
        <v>29.556343121589769</v>
      </c>
      <c r="M25" s="26">
        <v>25.422541956535245</v>
      </c>
      <c r="N25" s="89"/>
      <c r="O25" s="89"/>
    </row>
    <row r="26" spans="1:15" s="18" customFormat="1" ht="14.25" customHeight="1" x14ac:dyDescent="0.25">
      <c r="A26" s="82" t="s">
        <v>19</v>
      </c>
      <c r="B26" s="19">
        <v>46.34</v>
      </c>
      <c r="C26" s="19">
        <v>1.35</v>
      </c>
      <c r="D26" s="19">
        <v>5.25</v>
      </c>
      <c r="E26" s="19">
        <v>14.76</v>
      </c>
      <c r="F26" s="19">
        <v>0.3</v>
      </c>
      <c r="G26" s="19">
        <v>9.8699999999999992</v>
      </c>
      <c r="H26" s="19">
        <v>20.62</v>
      </c>
      <c r="I26" s="19">
        <v>0.4</v>
      </c>
      <c r="J26" s="97">
        <f t="shared" si="1"/>
        <v>98.890000000000015</v>
      </c>
      <c r="K26" s="26">
        <v>44.718962792527009</v>
      </c>
      <c r="L26" s="26">
        <v>29.782120947180847</v>
      </c>
      <c r="M26" s="26">
        <v>25.498916260292141</v>
      </c>
      <c r="N26" s="89"/>
      <c r="O26" s="89"/>
    </row>
    <row r="27" spans="1:15" s="18" customFormat="1" ht="14.25" customHeight="1" x14ac:dyDescent="0.25">
      <c r="A27" s="82" t="s">
        <v>19</v>
      </c>
      <c r="B27" s="19">
        <v>45.87</v>
      </c>
      <c r="C27" s="19">
        <v>1.65</v>
      </c>
      <c r="D27" s="19">
        <v>5.86</v>
      </c>
      <c r="E27" s="19">
        <v>14.55</v>
      </c>
      <c r="F27" s="19">
        <v>0.18</v>
      </c>
      <c r="G27" s="19">
        <v>10.93</v>
      </c>
      <c r="H27" s="19">
        <v>19.84</v>
      </c>
      <c r="I27" s="19" t="s">
        <v>69</v>
      </c>
      <c r="J27" s="97">
        <f t="shared" si="1"/>
        <v>98.88</v>
      </c>
      <c r="K27" s="26">
        <v>42.624271940735227</v>
      </c>
      <c r="L27" s="26">
        <v>32.671635657472969</v>
      </c>
      <c r="M27" s="26">
        <v>24.704092401791815</v>
      </c>
      <c r="N27" s="89"/>
      <c r="O27" s="89"/>
    </row>
    <row r="28" spans="1:15" s="18" customFormat="1" ht="14.25" customHeight="1" x14ac:dyDescent="0.25">
      <c r="A28" s="82" t="s">
        <v>19</v>
      </c>
      <c r="B28" s="20">
        <v>49.42</v>
      </c>
      <c r="C28" s="20">
        <v>1.28</v>
      </c>
      <c r="D28" s="20">
        <v>3.87</v>
      </c>
      <c r="E28" s="20">
        <v>14.32</v>
      </c>
      <c r="F28" s="20">
        <v>0.35</v>
      </c>
      <c r="G28" s="20">
        <v>11.54</v>
      </c>
      <c r="H28" s="20">
        <v>18.2</v>
      </c>
      <c r="I28" s="20">
        <v>0.31</v>
      </c>
      <c r="J28" s="97">
        <f t="shared" si="1"/>
        <v>99.29</v>
      </c>
      <c r="K28" s="26">
        <v>39.816371987071328</v>
      </c>
      <c r="L28" s="26">
        <v>35.126227945333724</v>
      </c>
      <c r="M28" s="26">
        <v>25.057400067594955</v>
      </c>
      <c r="N28" s="89"/>
      <c r="O28" s="89"/>
    </row>
    <row r="29" spans="1:15" s="18" customFormat="1" ht="15.75" customHeight="1" x14ac:dyDescent="0.25">
      <c r="A29" s="82" t="s">
        <v>19</v>
      </c>
      <c r="B29" s="20">
        <v>48.54</v>
      </c>
      <c r="C29" s="20">
        <v>1.88</v>
      </c>
      <c r="D29" s="20">
        <v>4.84</v>
      </c>
      <c r="E29" s="20">
        <v>16.059999999999999</v>
      </c>
      <c r="F29" s="20">
        <v>0.34</v>
      </c>
      <c r="G29" s="20">
        <v>10.85</v>
      </c>
      <c r="H29" s="20">
        <v>18.510000000000002</v>
      </c>
      <c r="I29" s="20">
        <v>0.24</v>
      </c>
      <c r="J29" s="97">
        <f t="shared" si="1"/>
        <v>101.26</v>
      </c>
      <c r="K29" s="26">
        <v>39.883639936997959</v>
      </c>
      <c r="L29" s="26">
        <v>32.527711961383176</v>
      </c>
      <c r="M29" s="26">
        <v>27.588648101618858</v>
      </c>
      <c r="N29" s="89"/>
      <c r="O29" s="89"/>
    </row>
    <row r="30" spans="1:15" s="18" customFormat="1" x14ac:dyDescent="0.25">
      <c r="A30" s="82" t="s">
        <v>19</v>
      </c>
      <c r="B30" s="21">
        <v>49.4</v>
      </c>
      <c r="C30" s="21">
        <v>1.22</v>
      </c>
      <c r="D30" s="21">
        <v>3.21</v>
      </c>
      <c r="E30" s="21">
        <v>16.420000000000002</v>
      </c>
      <c r="F30" s="21">
        <v>0.48</v>
      </c>
      <c r="G30" s="21">
        <v>12.72</v>
      </c>
      <c r="H30" s="21">
        <v>16.52</v>
      </c>
      <c r="I30" s="21">
        <v>0.27</v>
      </c>
      <c r="J30" s="97">
        <f t="shared" si="1"/>
        <v>100.24</v>
      </c>
      <c r="K30" s="26">
        <v>34.842408664854212</v>
      </c>
      <c r="L30" s="26">
        <v>37.32679038165287</v>
      </c>
      <c r="M30" s="26">
        <v>27.830800953492908</v>
      </c>
      <c r="N30" s="89"/>
      <c r="O30" s="89"/>
    </row>
    <row r="31" spans="1:15" s="18" customFormat="1" x14ac:dyDescent="0.25">
      <c r="A31" s="82" t="s">
        <v>19</v>
      </c>
      <c r="B31" s="21">
        <v>51.24</v>
      </c>
      <c r="C31" s="21">
        <v>1</v>
      </c>
      <c r="D31" s="21">
        <v>2.5299999999999998</v>
      </c>
      <c r="E31" s="21">
        <v>16.420000000000002</v>
      </c>
      <c r="F31" s="21">
        <v>0.37</v>
      </c>
      <c r="G31" s="21">
        <v>14.44</v>
      </c>
      <c r="H31" s="21">
        <v>15.32</v>
      </c>
      <c r="I31" s="19" t="s">
        <v>68</v>
      </c>
      <c r="J31" s="97">
        <f t="shared" si="1"/>
        <v>101.32</v>
      </c>
      <c r="K31" s="26">
        <v>31.574840101223796</v>
      </c>
      <c r="L31" s="26">
        <v>41.408070790393751</v>
      </c>
      <c r="M31" s="26">
        <v>27.017089108382454</v>
      </c>
      <c r="N31" s="89"/>
      <c r="O31" s="89"/>
    </row>
    <row r="32" spans="1:15" s="18" customFormat="1" ht="15.75" customHeight="1" x14ac:dyDescent="0.25">
      <c r="A32" s="82" t="s">
        <v>19</v>
      </c>
      <c r="B32" s="19">
        <v>51.13</v>
      </c>
      <c r="C32" s="19">
        <v>0.82</v>
      </c>
      <c r="D32" s="19">
        <v>1.38</v>
      </c>
      <c r="E32" s="19">
        <v>22.06</v>
      </c>
      <c r="F32" s="19">
        <v>0.63</v>
      </c>
      <c r="G32" s="19">
        <v>17.18</v>
      </c>
      <c r="H32" s="19">
        <v>7.29</v>
      </c>
      <c r="I32" s="19" t="s">
        <v>68</v>
      </c>
      <c r="J32" s="97">
        <f t="shared" si="1"/>
        <v>100.49</v>
      </c>
      <c r="K32" s="26">
        <v>14.905052368444194</v>
      </c>
      <c r="L32" s="26">
        <v>48.872499033142375</v>
      </c>
      <c r="M32" s="26">
        <v>36.222448598413429</v>
      </c>
      <c r="N32" s="89"/>
      <c r="O32" s="89"/>
    </row>
    <row r="33" spans="1:15" s="15" customFormat="1" ht="15.75" customHeight="1" x14ac:dyDescent="0.25">
      <c r="A33" s="82" t="s">
        <v>19</v>
      </c>
      <c r="B33" s="19">
        <v>51.43</v>
      </c>
      <c r="C33" s="19">
        <v>0.9</v>
      </c>
      <c r="D33" s="19">
        <v>1.55</v>
      </c>
      <c r="E33" s="19">
        <v>20.74</v>
      </c>
      <c r="F33" s="19">
        <v>0.52</v>
      </c>
      <c r="G33" s="19">
        <v>17.309999999999999</v>
      </c>
      <c r="H33" s="19">
        <v>8.06</v>
      </c>
      <c r="I33" s="19" t="s">
        <v>68</v>
      </c>
      <c r="J33" s="97">
        <f t="shared" si="1"/>
        <v>100.50999999999999</v>
      </c>
      <c r="K33" s="26">
        <v>16.535631551421716</v>
      </c>
      <c r="L33" s="26">
        <v>49.410383201654753</v>
      </c>
      <c r="M33" s="26">
        <v>34.053985246923531</v>
      </c>
      <c r="N33" s="89"/>
      <c r="O33" s="89"/>
    </row>
    <row r="34" spans="1:15" s="15" customFormat="1" ht="15.75" customHeight="1" x14ac:dyDescent="0.25">
      <c r="A34" s="82" t="s">
        <v>19</v>
      </c>
      <c r="B34" s="19">
        <v>50.68</v>
      </c>
      <c r="C34" s="19">
        <v>1.05</v>
      </c>
      <c r="D34" s="19">
        <v>2.06</v>
      </c>
      <c r="E34" s="19">
        <v>20.260000000000002</v>
      </c>
      <c r="F34" s="19">
        <v>0.5</v>
      </c>
      <c r="G34" s="19">
        <v>16.829999999999998</v>
      </c>
      <c r="H34" s="19">
        <v>8.1</v>
      </c>
      <c r="I34" s="19" t="s">
        <v>68</v>
      </c>
      <c r="J34" s="97">
        <f t="shared" si="1"/>
        <v>99.47999999999999</v>
      </c>
      <c r="K34" s="26">
        <v>16.972265578278417</v>
      </c>
      <c r="L34" s="26">
        <v>49.065284935325067</v>
      </c>
      <c r="M34" s="26">
        <v>33.962449486396515</v>
      </c>
      <c r="N34" s="89"/>
      <c r="O34" s="89"/>
    </row>
    <row r="35" spans="1:15" s="15" customFormat="1" ht="15.75" customHeight="1" x14ac:dyDescent="0.25">
      <c r="A35" s="82" t="s">
        <v>19</v>
      </c>
      <c r="B35" s="19">
        <v>50.45</v>
      </c>
      <c r="C35" s="19">
        <v>1.55</v>
      </c>
      <c r="D35" s="19">
        <v>2.68</v>
      </c>
      <c r="E35" s="19">
        <v>16.760000000000002</v>
      </c>
      <c r="F35" s="19">
        <v>0.3</v>
      </c>
      <c r="G35" s="19">
        <v>14.11</v>
      </c>
      <c r="H35" s="19">
        <v>13.88</v>
      </c>
      <c r="I35" s="19">
        <v>0.26</v>
      </c>
      <c r="J35" s="97">
        <f t="shared" si="1"/>
        <v>99.99</v>
      </c>
      <c r="K35" s="26">
        <v>29.638778900429436</v>
      </c>
      <c r="L35" s="26">
        <v>41.921157336586766</v>
      </c>
      <c r="M35" s="26">
        <v>28.440063762983797</v>
      </c>
      <c r="N35" s="89"/>
      <c r="O35" s="89"/>
    </row>
    <row r="36" spans="1:15" s="15" customFormat="1" ht="15.75" customHeight="1" x14ac:dyDescent="0.25">
      <c r="A36" s="82" t="s">
        <v>19</v>
      </c>
      <c r="B36" s="19">
        <v>52.14</v>
      </c>
      <c r="C36" s="19">
        <v>0.8</v>
      </c>
      <c r="D36" s="19">
        <v>1.44</v>
      </c>
      <c r="E36" s="19">
        <v>22.29</v>
      </c>
      <c r="F36" s="19">
        <v>0.45</v>
      </c>
      <c r="G36" s="19">
        <v>18.239999999999998</v>
      </c>
      <c r="H36" s="19">
        <v>4.83</v>
      </c>
      <c r="I36" s="19" t="s">
        <v>68</v>
      </c>
      <c r="J36" s="97">
        <f t="shared" si="1"/>
        <v>100.18999999999998</v>
      </c>
      <c r="K36" s="26">
        <v>10.070547323615235</v>
      </c>
      <c r="L36" s="26">
        <v>52.913463199564205</v>
      </c>
      <c r="M36" s="26">
        <v>37.015989476820579</v>
      </c>
      <c r="N36" s="89"/>
      <c r="O36" s="89"/>
    </row>
    <row r="37" spans="1:15" s="18" customFormat="1" ht="14.25" customHeight="1" x14ac:dyDescent="0.25">
      <c r="A37" s="83" t="s">
        <v>19</v>
      </c>
      <c r="B37" s="19">
        <v>48.35</v>
      </c>
      <c r="C37" s="19">
        <v>1.2</v>
      </c>
      <c r="D37" s="19">
        <v>4.4400000000000004</v>
      </c>
      <c r="E37" s="19">
        <v>14.73</v>
      </c>
      <c r="F37" s="19">
        <v>0.27</v>
      </c>
      <c r="G37" s="19">
        <v>11.41</v>
      </c>
      <c r="H37" s="19">
        <v>19.29</v>
      </c>
      <c r="I37" s="19">
        <v>0.23</v>
      </c>
      <c r="J37" s="97">
        <f t="shared" si="1"/>
        <v>99.92</v>
      </c>
      <c r="K37" s="26">
        <v>41.15135391605785</v>
      </c>
      <c r="L37" s="26">
        <v>33.866705755918083</v>
      </c>
      <c r="M37" s="26">
        <v>24.981940328024077</v>
      </c>
      <c r="N37" s="89"/>
      <c r="O37" s="89"/>
    </row>
    <row r="38" spans="1:15" s="18" customFormat="1" ht="14.25" customHeight="1" x14ac:dyDescent="0.25">
      <c r="A38" s="83" t="s">
        <v>19</v>
      </c>
      <c r="B38" s="19">
        <v>47.39</v>
      </c>
      <c r="C38" s="19">
        <v>1.48</v>
      </c>
      <c r="D38" s="19">
        <v>4.5</v>
      </c>
      <c r="E38" s="19">
        <v>16.43</v>
      </c>
      <c r="F38" s="19">
        <v>0.48</v>
      </c>
      <c r="G38" s="19">
        <v>10.68</v>
      </c>
      <c r="H38" s="19">
        <v>18.809999999999999</v>
      </c>
      <c r="I38" s="19">
        <v>0.2</v>
      </c>
      <c r="J38" s="97">
        <f t="shared" si="1"/>
        <v>99.970000000000013</v>
      </c>
      <c r="K38" s="26">
        <v>40.129761846120395</v>
      </c>
      <c r="L38" s="26">
        <v>31.701838469932376</v>
      </c>
      <c r="M38" s="26">
        <v>28.168399683947225</v>
      </c>
      <c r="N38" s="89"/>
      <c r="O38" s="89"/>
    </row>
    <row r="39" spans="1:15" s="18" customFormat="1" ht="14.25" customHeight="1" x14ac:dyDescent="0.25">
      <c r="A39" s="83" t="s">
        <v>19</v>
      </c>
      <c r="B39" s="19">
        <v>49.72</v>
      </c>
      <c r="C39" s="19">
        <v>1.57</v>
      </c>
      <c r="D39" s="19">
        <v>3.68</v>
      </c>
      <c r="E39" s="19">
        <v>22.26</v>
      </c>
      <c r="F39" s="19">
        <v>0.75</v>
      </c>
      <c r="G39" s="19">
        <v>10.17</v>
      </c>
      <c r="H39" s="19">
        <v>12.83</v>
      </c>
      <c r="I39" s="19">
        <v>0.36</v>
      </c>
      <c r="J39" s="97">
        <f t="shared" si="1"/>
        <v>101.34</v>
      </c>
      <c r="K39" s="26">
        <v>28.544594334877054</v>
      </c>
      <c r="L39" s="26">
        <v>31.481366921241882</v>
      </c>
      <c r="M39" s="26">
        <v>39.97403874388106</v>
      </c>
      <c r="N39" s="89"/>
      <c r="O39" s="89"/>
    </row>
    <row r="40" spans="1:15" s="18" customFormat="1" ht="14.25" customHeight="1" x14ac:dyDescent="0.25">
      <c r="A40" s="83" t="s">
        <v>20</v>
      </c>
      <c r="B40" s="19">
        <v>51.3</v>
      </c>
      <c r="C40" s="19">
        <v>0.52</v>
      </c>
      <c r="D40" s="19">
        <v>3.12</v>
      </c>
      <c r="E40" s="19">
        <v>17.86</v>
      </c>
      <c r="F40" s="19">
        <v>0.56000000000000005</v>
      </c>
      <c r="G40" s="19">
        <v>15.31</v>
      </c>
      <c r="H40" s="19">
        <v>11.35</v>
      </c>
      <c r="I40" s="19">
        <v>0.28000000000000003</v>
      </c>
      <c r="J40" s="97">
        <f t="shared" si="1"/>
        <v>100.3</v>
      </c>
      <c r="K40" s="26">
        <v>24.131345971781176</v>
      </c>
      <c r="L40" s="26">
        <v>45.289370538997339</v>
      </c>
      <c r="M40" s="26">
        <v>30.579283489221481</v>
      </c>
      <c r="N40" s="89"/>
      <c r="O40" s="89"/>
    </row>
    <row r="42" spans="1:15" x14ac:dyDescent="0.25">
      <c r="A42" s="77" t="s">
        <v>87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137"/>
  <sheetViews>
    <sheetView workbookViewId="0">
      <pane ySplit="3" topLeftCell="A4" activePane="bottomLeft" state="frozen"/>
      <selection pane="bottomLeft"/>
    </sheetView>
  </sheetViews>
  <sheetFormatPr defaultColWidth="16.85546875" defaultRowHeight="15.75" x14ac:dyDescent="0.25"/>
  <cols>
    <col min="1" max="1" width="16.85546875" style="43"/>
    <col min="2" max="9" width="10.140625" style="4" customWidth="1"/>
    <col min="10" max="10" width="12.28515625" style="4" customWidth="1"/>
    <col min="11" max="11" width="8.85546875" style="4" customWidth="1"/>
    <col min="12" max="12" width="20.28515625" style="3" customWidth="1"/>
    <col min="13" max="13" width="19.28515625" style="3" customWidth="1"/>
    <col min="14" max="35" width="8.7109375" style="3" customWidth="1"/>
    <col min="36" max="36" width="8.7109375" style="2" customWidth="1"/>
    <col min="37" max="46" width="8.7109375" style="3" customWidth="1"/>
    <col min="47" max="47" width="11" style="3" customWidth="1"/>
    <col min="48" max="62" width="8.7109375" style="3" customWidth="1"/>
    <col min="63" max="77" width="9.7109375" style="3" customWidth="1"/>
    <col min="78" max="16384" width="16.85546875" style="3"/>
  </cols>
  <sheetData>
    <row r="1" spans="1:77" x14ac:dyDescent="0.25">
      <c r="A1" s="78" t="s">
        <v>121</v>
      </c>
    </row>
    <row r="3" spans="1:77" ht="19.5" x14ac:dyDescent="0.4">
      <c r="A3" s="101" t="s">
        <v>77</v>
      </c>
      <c r="B3" s="16" t="s">
        <v>109</v>
      </c>
      <c r="C3" s="16" t="s">
        <v>110</v>
      </c>
      <c r="D3" s="16" t="s">
        <v>111</v>
      </c>
      <c r="E3" s="4" t="s">
        <v>21</v>
      </c>
      <c r="F3" s="4" t="s">
        <v>0</v>
      </c>
      <c r="G3" s="4" t="s">
        <v>1</v>
      </c>
      <c r="H3" s="4" t="s">
        <v>2</v>
      </c>
      <c r="I3" s="4" t="s">
        <v>3</v>
      </c>
      <c r="J3" s="5" t="s">
        <v>137</v>
      </c>
      <c r="K3" s="6" t="s">
        <v>26</v>
      </c>
      <c r="L3" s="136" t="s">
        <v>89</v>
      </c>
      <c r="M3" s="6"/>
      <c r="N3" s="53" t="s">
        <v>29</v>
      </c>
      <c r="O3" s="53" t="s">
        <v>30</v>
      </c>
      <c r="P3" s="53" t="s">
        <v>31</v>
      </c>
      <c r="Q3" s="53" t="s">
        <v>32</v>
      </c>
      <c r="R3" s="53" t="s">
        <v>33</v>
      </c>
      <c r="S3" s="53" t="s">
        <v>16</v>
      </c>
      <c r="T3" s="53" t="s">
        <v>34</v>
      </c>
      <c r="U3" s="53" t="s">
        <v>35</v>
      </c>
      <c r="V3" s="53" t="s">
        <v>36</v>
      </c>
      <c r="W3" s="53" t="s">
        <v>37</v>
      </c>
      <c r="X3" s="53" t="s">
        <v>38</v>
      </c>
      <c r="Y3" s="53" t="s">
        <v>26</v>
      </c>
      <c r="Z3" s="53" t="s">
        <v>39</v>
      </c>
      <c r="AA3" s="54" t="s">
        <v>29</v>
      </c>
      <c r="AB3" s="55" t="s">
        <v>30</v>
      </c>
      <c r="AC3" s="55" t="s">
        <v>31</v>
      </c>
      <c r="AD3" s="55" t="s">
        <v>32</v>
      </c>
      <c r="AE3" s="55" t="s">
        <v>33</v>
      </c>
      <c r="AF3" s="55" t="s">
        <v>16</v>
      </c>
      <c r="AG3" s="55" t="s">
        <v>34</v>
      </c>
      <c r="AH3" s="55" t="s">
        <v>35</v>
      </c>
      <c r="AI3" s="55" t="s">
        <v>36</v>
      </c>
      <c r="AJ3" s="55" t="s">
        <v>37</v>
      </c>
      <c r="AK3" s="55" t="s">
        <v>38</v>
      </c>
      <c r="AL3" s="55" t="s">
        <v>40</v>
      </c>
      <c r="AM3" s="56" t="s">
        <v>41</v>
      </c>
      <c r="AN3" s="57" t="s">
        <v>42</v>
      </c>
      <c r="AO3" s="57" t="s">
        <v>43</v>
      </c>
      <c r="AP3" s="57" t="s">
        <v>44</v>
      </c>
      <c r="AQ3" s="58" t="s">
        <v>122</v>
      </c>
      <c r="AR3" s="57"/>
      <c r="AS3" s="57" t="s">
        <v>45</v>
      </c>
      <c r="AT3" s="57" t="s">
        <v>46</v>
      </c>
      <c r="AU3" s="59" t="s">
        <v>47</v>
      </c>
      <c r="AV3" s="59" t="s">
        <v>48</v>
      </c>
      <c r="AW3" s="59" t="s">
        <v>49</v>
      </c>
      <c r="AX3" s="59" t="s">
        <v>50</v>
      </c>
      <c r="AY3" s="59" t="s">
        <v>51</v>
      </c>
      <c r="AZ3" s="59" t="s">
        <v>52</v>
      </c>
      <c r="BA3" s="59" t="s">
        <v>53</v>
      </c>
      <c r="BB3" s="60" t="s">
        <v>54</v>
      </c>
      <c r="BC3" s="60" t="s">
        <v>55</v>
      </c>
      <c r="BD3" s="61" t="s">
        <v>56</v>
      </c>
      <c r="BE3" s="62" t="s">
        <v>57</v>
      </c>
      <c r="BF3" s="63" t="s">
        <v>58</v>
      </c>
      <c r="BG3" s="64" t="s">
        <v>59</v>
      </c>
      <c r="BH3" s="64" t="s">
        <v>60</v>
      </c>
      <c r="BI3" s="64" t="s">
        <v>61</v>
      </c>
      <c r="BJ3" s="64" t="s">
        <v>62</v>
      </c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</row>
    <row r="4" spans="1:77" x14ac:dyDescent="0.25">
      <c r="A4" s="31" t="s">
        <v>117</v>
      </c>
      <c r="J4" s="6"/>
      <c r="K4" s="6"/>
      <c r="L4" s="6"/>
      <c r="M4" s="6"/>
      <c r="N4" s="32" t="s">
        <v>63</v>
      </c>
      <c r="AA4" s="33" t="s">
        <v>64</v>
      </c>
      <c r="AJ4" s="3"/>
      <c r="AM4" s="8"/>
      <c r="AN4" s="3" t="s">
        <v>65</v>
      </c>
      <c r="AP4" s="3" t="s">
        <v>66</v>
      </c>
      <c r="BD4" s="34" t="s">
        <v>67</v>
      </c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</row>
    <row r="5" spans="1:77" s="1" customFormat="1" ht="15.75" customHeight="1" x14ac:dyDescent="0.25">
      <c r="A5" s="7" t="s">
        <v>20</v>
      </c>
      <c r="B5" s="124" t="s">
        <v>68</v>
      </c>
      <c r="C5" s="124">
        <v>3.17</v>
      </c>
      <c r="D5" s="124">
        <v>12.24</v>
      </c>
      <c r="E5" s="124">
        <v>8.68</v>
      </c>
      <c r="F5" s="124">
        <v>64.47</v>
      </c>
      <c r="G5" s="124">
        <v>0.27</v>
      </c>
      <c r="H5" s="124">
        <v>5.95</v>
      </c>
      <c r="I5" s="124" t="s">
        <v>68</v>
      </c>
      <c r="J5" s="124">
        <v>0.68048999999999993</v>
      </c>
      <c r="K5" s="124">
        <f>SUM(B5:J5)</f>
        <v>95.460490000000007</v>
      </c>
      <c r="L5" s="72">
        <v>1.7793848071960598</v>
      </c>
      <c r="M5" s="36"/>
      <c r="N5" s="37">
        <v>0</v>
      </c>
      <c r="O5" s="37">
        <v>39.675189114229504</v>
      </c>
      <c r="P5" s="37">
        <v>57.108945181991999</v>
      </c>
      <c r="Q5" s="37">
        <v>4.5401655433400361</v>
      </c>
      <c r="R5" s="37">
        <v>120.04566442921424</v>
      </c>
      <c r="S5" s="37">
        <v>897.33097274184922</v>
      </c>
      <c r="T5" s="37">
        <v>3.8061727664109486</v>
      </c>
      <c r="U5" s="37">
        <v>147.60092678497892</v>
      </c>
      <c r="V5" s="37">
        <v>0</v>
      </c>
      <c r="W5" s="37">
        <v>0</v>
      </c>
      <c r="X5" s="37">
        <v>0</v>
      </c>
      <c r="Y5" s="37">
        <v>1451.8028117165613</v>
      </c>
      <c r="Z5" s="37">
        <v>483.93427057218713</v>
      </c>
      <c r="AA5" s="38">
        <v>0</v>
      </c>
      <c r="AB5" s="39">
        <v>8.1984665122639341E-2</v>
      </c>
      <c r="AC5" s="39">
        <v>0.23601942930996955</v>
      </c>
      <c r="AD5" s="39">
        <v>1.8763562820099108E-2</v>
      </c>
      <c r="AE5" s="39">
        <v>0.49612384048468566</v>
      </c>
      <c r="AF5" s="39">
        <v>1.8542414276237889</v>
      </c>
      <c r="AG5" s="39">
        <v>7.8650614305753996E-3</v>
      </c>
      <c r="AH5" s="39">
        <v>0.3050020132082415</v>
      </c>
      <c r="AI5" s="39">
        <v>0</v>
      </c>
      <c r="AJ5" s="39">
        <v>0</v>
      </c>
      <c r="AK5" s="39">
        <v>0</v>
      </c>
      <c r="AL5" s="39">
        <v>2.9999999999999996</v>
      </c>
      <c r="AM5" s="38">
        <v>3.4574380814300163</v>
      </c>
      <c r="AN5" s="39">
        <v>1.0851238371399674</v>
      </c>
      <c r="AO5" s="39">
        <v>0.76911759048382144</v>
      </c>
      <c r="AP5" s="40">
        <v>26.741399647205153</v>
      </c>
      <c r="AQ5" s="40">
        <v>41.929302716075021</v>
      </c>
      <c r="AR5" s="39">
        <v>4</v>
      </c>
      <c r="AS5" s="39">
        <v>1.0819846651226384</v>
      </c>
      <c r="AT5" s="39">
        <v>1.918015334877361</v>
      </c>
      <c r="AU5" s="40">
        <v>99.661192363280179</v>
      </c>
      <c r="AV5" s="40">
        <v>0.28395535484117451</v>
      </c>
      <c r="AW5" s="40">
        <v>0.41478826814340242</v>
      </c>
      <c r="AX5" s="40">
        <v>0.58521173185659758</v>
      </c>
      <c r="AY5" s="39">
        <v>0.12305398451105751</v>
      </c>
      <c r="AZ5" s="39">
        <v>0.25866521057633157</v>
      </c>
      <c r="BA5" s="39">
        <v>0.56575347308646562</v>
      </c>
      <c r="BB5" s="39">
        <v>4.2744530573777445E-2</v>
      </c>
      <c r="BC5" s="39">
        <v>9.782801252367912E-3</v>
      </c>
      <c r="BD5" s="41">
        <v>0.35043960249155626</v>
      </c>
      <c r="BE5" s="40">
        <v>1.8356020585534955E-2</v>
      </c>
      <c r="BF5" s="40">
        <v>7.8893409972714847</v>
      </c>
      <c r="BG5" s="40">
        <v>0</v>
      </c>
      <c r="BH5" s="40">
        <v>0.20344177711355693</v>
      </c>
      <c r="BI5" s="40">
        <v>17.773738283248115</v>
      </c>
      <c r="BJ5" s="40">
        <v>0</v>
      </c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9"/>
      <c r="BY5" s="9"/>
    </row>
    <row r="6" spans="1:77" s="1" customFormat="1" ht="15.75" customHeight="1" x14ac:dyDescent="0.25">
      <c r="A6" s="7" t="s">
        <v>20</v>
      </c>
      <c r="B6" s="124" t="s">
        <v>68</v>
      </c>
      <c r="C6" s="124">
        <v>3.97</v>
      </c>
      <c r="D6" s="124">
        <v>12</v>
      </c>
      <c r="E6" s="124">
        <v>9.2799999999999994</v>
      </c>
      <c r="F6" s="124">
        <v>65.430000000000007</v>
      </c>
      <c r="G6" s="124">
        <v>0.37</v>
      </c>
      <c r="H6" s="124">
        <v>3.93</v>
      </c>
      <c r="I6" s="124" t="s">
        <v>68</v>
      </c>
      <c r="J6" s="124">
        <v>0.60809000000000002</v>
      </c>
      <c r="K6" s="124">
        <f t="shared" ref="K6:K20" si="0">SUM(B6:J6)</f>
        <v>95.588090000000022</v>
      </c>
      <c r="L6" s="72">
        <v>1.6704576000564277</v>
      </c>
      <c r="M6" s="36"/>
      <c r="N6" s="37">
        <v>0</v>
      </c>
      <c r="O6" s="37">
        <v>49.687855136747991</v>
      </c>
      <c r="P6" s="37">
        <v>61.056568120839373</v>
      </c>
      <c r="Q6" s="37">
        <v>4.0571195245332667</v>
      </c>
      <c r="R6" s="37">
        <v>117.69182787177867</v>
      </c>
      <c r="S6" s="37">
        <v>910.69281133083928</v>
      </c>
      <c r="T6" s="37">
        <v>5.2158663836001882</v>
      </c>
      <c r="U6" s="37">
        <v>97.491032313439874</v>
      </c>
      <c r="V6" s="37">
        <v>0</v>
      </c>
      <c r="W6" s="37">
        <v>0</v>
      </c>
      <c r="X6" s="37">
        <v>0</v>
      </c>
      <c r="Y6" s="37">
        <v>1428.6985961989301</v>
      </c>
      <c r="Z6" s="37">
        <v>476.23286539964334</v>
      </c>
      <c r="AA6" s="38">
        <v>0</v>
      </c>
      <c r="AB6" s="39">
        <v>0.10433520814455155</v>
      </c>
      <c r="AC6" s="39">
        <v>0.25641476074777891</v>
      </c>
      <c r="AD6" s="39">
        <v>1.7038385291315954E-2</v>
      </c>
      <c r="AE6" s="39">
        <v>0.49426167920189412</v>
      </c>
      <c r="AF6" s="39">
        <v>1.9122846773008986</v>
      </c>
      <c r="AG6" s="39">
        <v>1.0952344456998272E-2</v>
      </c>
      <c r="AH6" s="39">
        <v>0.20471294485656236</v>
      </c>
      <c r="AI6" s="39">
        <v>0</v>
      </c>
      <c r="AJ6" s="39">
        <v>0</v>
      </c>
      <c r="AK6" s="39">
        <v>0</v>
      </c>
      <c r="AL6" s="39">
        <v>2.9999999999999996</v>
      </c>
      <c r="AM6" s="38">
        <v>3.4881926207650458</v>
      </c>
      <c r="AN6" s="39">
        <v>1.0236147584699085</v>
      </c>
      <c r="AO6" s="39">
        <v>0.88866991883099011</v>
      </c>
      <c r="AP6" s="40">
        <v>30.406389529398737</v>
      </c>
      <c r="AQ6" s="40">
        <v>38.92313926039801</v>
      </c>
      <c r="AR6" s="39">
        <v>4</v>
      </c>
      <c r="AS6" s="39">
        <v>1.1043352081445508</v>
      </c>
      <c r="AT6" s="39">
        <v>1.895664791855449</v>
      </c>
      <c r="AU6" s="40">
        <v>99.487618789796784</v>
      </c>
      <c r="AV6" s="40">
        <v>0.18722896768854208</v>
      </c>
      <c r="AW6" s="40">
        <v>0.46471633087878245</v>
      </c>
      <c r="AX6" s="40">
        <v>0.5352836691212175</v>
      </c>
      <c r="AY6" s="39">
        <v>0.13526376701695444</v>
      </c>
      <c r="AZ6" s="39">
        <v>0.26073263655338452</v>
      </c>
      <c r="BA6" s="39">
        <v>0.53997666827372426</v>
      </c>
      <c r="BB6" s="39">
        <v>5.5038848953052388E-2</v>
      </c>
      <c r="BC6" s="39">
        <v>8.9880792028842992E-3</v>
      </c>
      <c r="BD6" s="41">
        <v>0.57424897615532544</v>
      </c>
      <c r="BE6" s="40">
        <v>1.5314235648760666E-2</v>
      </c>
      <c r="BF6" s="40">
        <v>5.3375345849059119</v>
      </c>
      <c r="BG6" s="40">
        <v>0</v>
      </c>
      <c r="BH6" s="40">
        <v>0.28556336467140059</v>
      </c>
      <c r="BI6" s="40">
        <v>20.45016570576114</v>
      </c>
      <c r="BJ6" s="40">
        <v>0</v>
      </c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9"/>
      <c r="BY6" s="9"/>
    </row>
    <row r="7" spans="1:77" s="1" customFormat="1" ht="15.75" customHeight="1" x14ac:dyDescent="0.25">
      <c r="A7" s="43" t="s">
        <v>20</v>
      </c>
      <c r="B7" s="124" t="s">
        <v>68</v>
      </c>
      <c r="C7" s="124">
        <v>3.29</v>
      </c>
      <c r="D7" s="124">
        <v>13.4</v>
      </c>
      <c r="E7" s="124">
        <v>8.94</v>
      </c>
      <c r="F7" s="124">
        <v>62.88</v>
      </c>
      <c r="G7" s="124" t="s">
        <v>68</v>
      </c>
      <c r="H7" s="124">
        <v>6.12</v>
      </c>
      <c r="I7" s="124" t="s">
        <v>68</v>
      </c>
      <c r="J7" s="124">
        <v>0.65012999999999999</v>
      </c>
      <c r="K7" s="124">
        <f t="shared" si="0"/>
        <v>95.280130000000014</v>
      </c>
      <c r="L7" s="72">
        <v>1.6953759413829605</v>
      </c>
      <c r="M7" s="36"/>
      <c r="N7" s="37">
        <v>0</v>
      </c>
      <c r="O7" s="37">
        <v>41.17708901760728</v>
      </c>
      <c r="P7" s="37">
        <v>58.819581788825865</v>
      </c>
      <c r="Q7" s="37">
        <v>4.337606466945374</v>
      </c>
      <c r="R7" s="37">
        <v>131.42254112348618</v>
      </c>
      <c r="S7" s="37">
        <v>875.20042757883482</v>
      </c>
      <c r="T7" s="37">
        <v>0</v>
      </c>
      <c r="U7" s="37">
        <v>151.81809612169263</v>
      </c>
      <c r="V7" s="37">
        <v>0</v>
      </c>
      <c r="W7" s="37">
        <v>0</v>
      </c>
      <c r="X7" s="37">
        <v>0</v>
      </c>
      <c r="Y7" s="37">
        <v>1457.3550714766495</v>
      </c>
      <c r="Z7" s="37">
        <v>485.78502382554984</v>
      </c>
      <c r="AA7" s="38">
        <v>0</v>
      </c>
      <c r="AB7" s="39">
        <v>8.476401494088541E-2</v>
      </c>
      <c r="AC7" s="39">
        <v>0.242163009989985</v>
      </c>
      <c r="AD7" s="39">
        <v>1.785813170108369E-2</v>
      </c>
      <c r="AE7" s="39">
        <v>0.54107283953933216</v>
      </c>
      <c r="AF7" s="39">
        <v>1.8016208500761191</v>
      </c>
      <c r="AG7" s="39">
        <v>0</v>
      </c>
      <c r="AH7" s="39">
        <v>0.31252115375259487</v>
      </c>
      <c r="AI7" s="39">
        <v>0</v>
      </c>
      <c r="AJ7" s="39">
        <v>0</v>
      </c>
      <c r="AK7" s="39">
        <v>0</v>
      </c>
      <c r="AL7" s="39">
        <v>3</v>
      </c>
      <c r="AM7" s="38">
        <v>3.4853110055560861</v>
      </c>
      <c r="AN7" s="39">
        <v>1.0293779888878278</v>
      </c>
      <c r="AO7" s="39">
        <v>0.77224286118829122</v>
      </c>
      <c r="AP7" s="40">
        <v>26.952747082977051</v>
      </c>
      <c r="AQ7" s="40">
        <v>39.92739325680428</v>
      </c>
      <c r="AR7" s="39">
        <v>4</v>
      </c>
      <c r="AS7" s="39">
        <v>1.0847640149408861</v>
      </c>
      <c r="AT7" s="39">
        <v>1.9152359850591141</v>
      </c>
      <c r="AU7" s="40">
        <v>99.280270339781339</v>
      </c>
      <c r="AV7" s="40">
        <v>0.28810059095629714</v>
      </c>
      <c r="AW7" s="40">
        <v>0.42863783528907523</v>
      </c>
      <c r="AX7" s="40">
        <v>0.57136216471092471</v>
      </c>
      <c r="AY7" s="39">
        <v>0.12644029867813422</v>
      </c>
      <c r="AZ7" s="39">
        <v>0.28250975010927015</v>
      </c>
      <c r="BA7" s="39">
        <v>0.53746796578493483</v>
      </c>
      <c r="BB7" s="39">
        <v>4.4257739308437835E-2</v>
      </c>
      <c r="BC7" s="39">
        <v>9.3242461192230026E-3</v>
      </c>
      <c r="BD7" s="41">
        <v>0.37514636759902359</v>
      </c>
      <c r="BE7" s="40">
        <v>1.6651361521040287E-2</v>
      </c>
      <c r="BF7" s="40">
        <v>8.8290273050506372</v>
      </c>
      <c r="BG7" s="40">
        <v>0</v>
      </c>
      <c r="BH7" s="40">
        <v>0</v>
      </c>
      <c r="BI7" s="40">
        <v>19.421947705876377</v>
      </c>
      <c r="BJ7" s="40">
        <v>0</v>
      </c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9"/>
      <c r="BY7" s="9"/>
    </row>
    <row r="8" spans="1:77" s="1" customFormat="1" ht="15.75" customHeight="1" x14ac:dyDescent="0.25">
      <c r="A8" s="43" t="s">
        <v>20</v>
      </c>
      <c r="B8" s="124" t="s">
        <v>68</v>
      </c>
      <c r="C8" s="125">
        <v>3.17</v>
      </c>
      <c r="D8" s="125">
        <v>12.57</v>
      </c>
      <c r="E8" s="125">
        <v>10.29</v>
      </c>
      <c r="F8" s="125">
        <v>61.87</v>
      </c>
      <c r="G8" s="124" t="s">
        <v>68</v>
      </c>
      <c r="H8" s="125">
        <v>5.67</v>
      </c>
      <c r="I8" s="124" t="s">
        <v>68</v>
      </c>
      <c r="J8" s="124">
        <v>0.73048999999999997</v>
      </c>
      <c r="K8" s="124">
        <f t="shared" si="0"/>
        <v>94.300490000000011</v>
      </c>
      <c r="L8" s="72">
        <v>1.6632125547957994</v>
      </c>
      <c r="M8" s="36"/>
      <c r="N8" s="37">
        <v>0</v>
      </c>
      <c r="O8" s="37">
        <v>39.675189114229504</v>
      </c>
      <c r="P8" s="37">
        <v>67.701733401232445</v>
      </c>
      <c r="Q8" s="37">
        <v>4.8737608601955396</v>
      </c>
      <c r="R8" s="37">
        <v>123.28218969568816</v>
      </c>
      <c r="S8" s="37">
        <v>861.14265989666842</v>
      </c>
      <c r="T8" s="37">
        <v>0</v>
      </c>
      <c r="U8" s="37">
        <v>140.655000818627</v>
      </c>
      <c r="V8" s="37">
        <v>0</v>
      </c>
      <c r="W8" s="37">
        <v>0</v>
      </c>
      <c r="X8" s="37">
        <v>0</v>
      </c>
      <c r="Y8" s="37">
        <v>1433.1882177437571</v>
      </c>
      <c r="Z8" s="37">
        <v>477.7294059145857</v>
      </c>
      <c r="AA8" s="38">
        <v>0</v>
      </c>
      <c r="AB8" s="39">
        <v>8.3049501711693077E-2</v>
      </c>
      <c r="AC8" s="39">
        <v>0.28343130049372339</v>
      </c>
      <c r="AD8" s="39">
        <v>2.0403855403730079E-2</v>
      </c>
      <c r="AE8" s="39">
        <v>0.51611723360286532</v>
      </c>
      <c r="AF8" s="39">
        <v>1.8025741125314652</v>
      </c>
      <c r="AG8" s="39">
        <v>0</v>
      </c>
      <c r="AH8" s="39">
        <v>0.29442399625652316</v>
      </c>
      <c r="AI8" s="39">
        <v>0</v>
      </c>
      <c r="AJ8" s="39">
        <v>0</v>
      </c>
      <c r="AK8" s="39">
        <v>0</v>
      </c>
      <c r="AL8" s="39">
        <v>3.0000000000000004</v>
      </c>
      <c r="AM8" s="38">
        <v>3.4930256964618525</v>
      </c>
      <c r="AN8" s="39">
        <v>1.0139486070762951</v>
      </c>
      <c r="AO8" s="39">
        <v>0.78862550545517007</v>
      </c>
      <c r="AP8" s="40">
        <v>27.068102045462872</v>
      </c>
      <c r="AQ8" s="40">
        <v>38.67674127279529</v>
      </c>
      <c r="AR8" s="39">
        <v>4</v>
      </c>
      <c r="AS8" s="39">
        <v>1.0830495017116932</v>
      </c>
      <c r="AT8" s="39">
        <v>1.916950498288307</v>
      </c>
      <c r="AU8" s="40">
        <v>98.175333318258154</v>
      </c>
      <c r="AV8" s="40">
        <v>0.27184722008662032</v>
      </c>
      <c r="AW8" s="40">
        <v>0.43749962898760097</v>
      </c>
      <c r="AX8" s="40">
        <v>0.56250037101239903</v>
      </c>
      <c r="AY8" s="39">
        <v>0.14785530494752278</v>
      </c>
      <c r="AZ8" s="39">
        <v>0.26923868616519797</v>
      </c>
      <c r="BA8" s="39">
        <v>0.52893833616552699</v>
      </c>
      <c r="BB8" s="39">
        <v>4.3323759161152074E-2</v>
      </c>
      <c r="BC8" s="39">
        <v>1.0643913560600125E-2</v>
      </c>
      <c r="BD8" s="41">
        <v>0.35980166106110778</v>
      </c>
      <c r="BE8" s="40">
        <v>2.1717687322028674E-2</v>
      </c>
      <c r="BF8" s="40">
        <v>7.9270329927613457</v>
      </c>
      <c r="BG8" s="40">
        <v>0</v>
      </c>
      <c r="BH8" s="40">
        <v>0</v>
      </c>
      <c r="BI8" s="40">
        <v>18.99683562375845</v>
      </c>
      <c r="BJ8" s="40">
        <v>0</v>
      </c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9"/>
      <c r="BY8" s="9"/>
    </row>
    <row r="9" spans="1:77" s="1" customFormat="1" ht="15.75" customHeight="1" x14ac:dyDescent="0.25">
      <c r="A9" s="43" t="s">
        <v>20</v>
      </c>
      <c r="B9" s="124" t="s">
        <v>68</v>
      </c>
      <c r="C9" s="125">
        <v>2.87</v>
      </c>
      <c r="D9" s="125">
        <v>12.85</v>
      </c>
      <c r="E9" s="125">
        <v>10.44</v>
      </c>
      <c r="F9" s="125">
        <v>60.77</v>
      </c>
      <c r="G9" s="125">
        <v>0.54</v>
      </c>
      <c r="H9" s="125">
        <v>6.8</v>
      </c>
      <c r="I9" s="124" t="s">
        <v>68</v>
      </c>
      <c r="J9" s="124">
        <v>0.64139000000000002</v>
      </c>
      <c r="K9" s="124">
        <f t="shared" si="0"/>
        <v>94.911390000000011</v>
      </c>
      <c r="L9" s="72">
        <v>1.6791908315938751</v>
      </c>
      <c r="M9" s="36"/>
      <c r="N9" s="37">
        <v>0</v>
      </c>
      <c r="O9" s="37">
        <v>35.920439355785071</v>
      </c>
      <c r="P9" s="37">
        <v>68.6886391359443</v>
      </c>
      <c r="Q9" s="37">
        <v>4.2792940055590316</v>
      </c>
      <c r="R9" s="37">
        <v>126.02833234602967</v>
      </c>
      <c r="S9" s="37">
        <v>845.83221984678426</v>
      </c>
      <c r="T9" s="37">
        <v>7.6123455328218972</v>
      </c>
      <c r="U9" s="37">
        <v>168.68677346854736</v>
      </c>
      <c r="V9" s="37">
        <v>0</v>
      </c>
      <c r="W9" s="37">
        <v>0</v>
      </c>
      <c r="X9" s="37">
        <v>0</v>
      </c>
      <c r="Y9" s="37">
        <v>1456.0443091790044</v>
      </c>
      <c r="Z9" s="37">
        <v>485.34810305966812</v>
      </c>
      <c r="AA9" s="38">
        <v>0</v>
      </c>
      <c r="AB9" s="39">
        <v>7.4009642006098567E-2</v>
      </c>
      <c r="AC9" s="39">
        <v>0.28304896507445421</v>
      </c>
      <c r="AD9" s="39">
        <v>1.7633916681994079E-2</v>
      </c>
      <c r="AE9" s="39">
        <v>0.51933171903439335</v>
      </c>
      <c r="AF9" s="39">
        <v>1.7427331321882156</v>
      </c>
      <c r="AG9" s="39">
        <v>1.5684300576911999E-2</v>
      </c>
      <c r="AH9" s="39">
        <v>0.34755832443793278</v>
      </c>
      <c r="AI9" s="39">
        <v>0</v>
      </c>
      <c r="AJ9" s="39">
        <v>0</v>
      </c>
      <c r="AK9" s="39">
        <v>0</v>
      </c>
      <c r="AL9" s="39">
        <v>3.0000000000000009</v>
      </c>
      <c r="AM9" s="38">
        <v>3.4840169424015199</v>
      </c>
      <c r="AN9" s="39">
        <v>1.0319661151969601</v>
      </c>
      <c r="AO9" s="39">
        <v>0.71076701699125544</v>
      </c>
      <c r="AP9" s="40">
        <v>24.784811182377698</v>
      </c>
      <c r="AQ9" s="40">
        <v>39.991779740576369</v>
      </c>
      <c r="AR9" s="39">
        <v>4</v>
      </c>
      <c r="AS9" s="39">
        <v>1.0740096420061003</v>
      </c>
      <c r="AT9" s="39">
        <v>1.9259903579939004</v>
      </c>
      <c r="AU9" s="40">
        <v>98.917980922954072</v>
      </c>
      <c r="AV9" s="40">
        <v>0.32840404631016545</v>
      </c>
      <c r="AW9" s="40">
        <v>0.40784616064468809</v>
      </c>
      <c r="AX9" s="40">
        <v>0.59215383935531185</v>
      </c>
      <c r="AY9" s="39">
        <v>0.14696281520810742</v>
      </c>
      <c r="AZ9" s="39">
        <v>0.26964398699032227</v>
      </c>
      <c r="BA9" s="39">
        <v>0.53581063420891151</v>
      </c>
      <c r="BB9" s="39">
        <v>3.8426797776488636E-2</v>
      </c>
      <c r="BC9" s="39">
        <v>9.1557658161702613E-3</v>
      </c>
      <c r="BD9" s="41">
        <v>0.28439535468786686</v>
      </c>
      <c r="BE9" s="40">
        <v>1.6145201156219591E-2</v>
      </c>
      <c r="BF9" s="40">
        <v>9.3717012313120165</v>
      </c>
      <c r="BG9" s="40">
        <v>0</v>
      </c>
      <c r="BH9" s="40">
        <v>0.42291773407131633</v>
      </c>
      <c r="BI9" s="40">
        <v>17.169779733648895</v>
      </c>
      <c r="BJ9" s="40">
        <v>0</v>
      </c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9"/>
      <c r="BY9" s="9"/>
    </row>
    <row r="10" spans="1:77" s="1" customFormat="1" ht="15.75" customHeight="1" x14ac:dyDescent="0.25">
      <c r="A10" s="43" t="s">
        <v>20</v>
      </c>
      <c r="B10" s="124" t="s">
        <v>68</v>
      </c>
      <c r="C10" s="125">
        <v>2.9</v>
      </c>
      <c r="D10" s="125">
        <v>14.47</v>
      </c>
      <c r="E10" s="125">
        <v>9.56</v>
      </c>
      <c r="F10" s="125">
        <v>60.61</v>
      </c>
      <c r="G10" s="124" t="s">
        <v>68</v>
      </c>
      <c r="H10" s="125">
        <v>6.77</v>
      </c>
      <c r="I10" s="124" t="s">
        <v>68</v>
      </c>
      <c r="J10" s="124">
        <v>0.56129999999999991</v>
      </c>
      <c r="K10" s="124">
        <f t="shared" si="0"/>
        <v>94.871299999999991</v>
      </c>
      <c r="L10" s="72">
        <v>1.6235676652546991</v>
      </c>
      <c r="M10" s="36"/>
      <c r="N10" s="37">
        <v>0</v>
      </c>
      <c r="O10" s="37">
        <v>36.295914331629511</v>
      </c>
      <c r="P10" s="37">
        <v>62.898792158968156</v>
      </c>
      <c r="Q10" s="37">
        <v>3.7449410270198853</v>
      </c>
      <c r="R10" s="37">
        <v>141.91672910871978</v>
      </c>
      <c r="S10" s="37">
        <v>843.60524674861927</v>
      </c>
      <c r="T10" s="37">
        <v>0</v>
      </c>
      <c r="U10" s="37">
        <v>167.94256711500967</v>
      </c>
      <c r="V10" s="37">
        <v>0</v>
      </c>
      <c r="W10" s="37">
        <v>0</v>
      </c>
      <c r="X10" s="37">
        <v>0</v>
      </c>
      <c r="Y10" s="37">
        <v>1464.9646527846742</v>
      </c>
      <c r="Z10" s="37">
        <v>488.32155092822472</v>
      </c>
      <c r="AA10" s="38">
        <v>0</v>
      </c>
      <c r="AB10" s="39">
        <v>7.4327897801431286E-2</v>
      </c>
      <c r="AC10" s="39">
        <v>0.25761219032585048</v>
      </c>
      <c r="AD10" s="39">
        <v>1.5338012503856625E-2</v>
      </c>
      <c r="AE10" s="39">
        <v>0.58124294878633864</v>
      </c>
      <c r="AF10" s="39">
        <v>1.7275609588498695</v>
      </c>
      <c r="AG10" s="39">
        <v>0</v>
      </c>
      <c r="AH10" s="39">
        <v>0.34391799173265336</v>
      </c>
      <c r="AI10" s="39">
        <v>0</v>
      </c>
      <c r="AJ10" s="39">
        <v>0</v>
      </c>
      <c r="AK10" s="39">
        <v>0</v>
      </c>
      <c r="AL10" s="39">
        <v>3</v>
      </c>
      <c r="AM10" s="38">
        <v>3.501424473609454</v>
      </c>
      <c r="AN10" s="39">
        <v>0.99715105278109206</v>
      </c>
      <c r="AO10" s="39">
        <v>0.73040990606877743</v>
      </c>
      <c r="AP10" s="40">
        <v>25.625807402073743</v>
      </c>
      <c r="AQ10" s="40">
        <v>38.87933260177936</v>
      </c>
      <c r="AR10" s="39">
        <v>4</v>
      </c>
      <c r="AS10" s="39">
        <v>1.0743278978014308</v>
      </c>
      <c r="AT10" s="39">
        <v>1.9256721021985692</v>
      </c>
      <c r="AU10" s="40">
        <v>98.766440003853106</v>
      </c>
      <c r="AV10" s="40">
        <v>0.32012385830849949</v>
      </c>
      <c r="AW10" s="40">
        <v>0.42279834024210106</v>
      </c>
      <c r="AX10" s="40">
        <v>0.57720165975789894</v>
      </c>
      <c r="AY10" s="39">
        <v>0.1337778067365315</v>
      </c>
      <c r="AZ10" s="39">
        <v>0.30183900370303168</v>
      </c>
      <c r="BA10" s="39">
        <v>0.5178197532397284</v>
      </c>
      <c r="BB10" s="39">
        <v>3.8598418555563015E-2</v>
      </c>
      <c r="BC10" s="39">
        <v>7.9650177651454691E-3</v>
      </c>
      <c r="BD10" s="41">
        <v>0.28689393096947569</v>
      </c>
      <c r="BE10" s="40">
        <v>1.2216754207524135E-2</v>
      </c>
      <c r="BF10" s="40">
        <v>10.380786398013157</v>
      </c>
      <c r="BG10" s="40">
        <v>0</v>
      </c>
      <c r="BH10" s="40">
        <v>0</v>
      </c>
      <c r="BI10" s="40">
        <v>19.80311397229001</v>
      </c>
      <c r="BJ10" s="40">
        <v>0</v>
      </c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9"/>
      <c r="BY10" s="9"/>
    </row>
    <row r="11" spans="1:77" s="1" customFormat="1" ht="15.75" customHeight="1" x14ac:dyDescent="0.25">
      <c r="A11" s="43" t="s">
        <v>20</v>
      </c>
      <c r="B11" s="124" t="s">
        <v>68</v>
      </c>
      <c r="C11" s="28">
        <v>3.13</v>
      </c>
      <c r="D11" s="28">
        <v>13.52</v>
      </c>
      <c r="E11" s="28">
        <v>7.89</v>
      </c>
      <c r="F11" s="28">
        <v>64.073243333333338</v>
      </c>
      <c r="G11" s="28">
        <v>0.24</v>
      </c>
      <c r="H11" s="28">
        <v>6.19</v>
      </c>
      <c r="I11" s="124" t="s">
        <v>68</v>
      </c>
      <c r="J11" s="124" t="s">
        <v>68</v>
      </c>
      <c r="K11" s="124">
        <f t="shared" si="0"/>
        <v>95.043243333333336</v>
      </c>
      <c r="L11" s="72">
        <v>1.7469241191406637</v>
      </c>
      <c r="M11" s="36"/>
      <c r="N11" s="37">
        <v>0</v>
      </c>
      <c r="O11" s="37">
        <v>39.174555813103581</v>
      </c>
      <c r="P11" s="37">
        <v>51.911241645842956</v>
      </c>
      <c r="Q11" s="37">
        <v>0</v>
      </c>
      <c r="R11" s="37">
        <v>132.59945940220396</v>
      </c>
      <c r="S11" s="37">
        <v>891.80868259694762</v>
      </c>
      <c r="T11" s="37">
        <v>3.3832646812541762</v>
      </c>
      <c r="U11" s="37">
        <v>153.55457761328063</v>
      </c>
      <c r="V11" s="37">
        <v>0</v>
      </c>
      <c r="W11" s="37">
        <v>0</v>
      </c>
      <c r="X11" s="37">
        <v>0</v>
      </c>
      <c r="Y11" s="37">
        <v>1456.9424828006797</v>
      </c>
      <c r="Z11" s="37">
        <v>485.64749426689326</v>
      </c>
      <c r="AA11" s="38">
        <v>0</v>
      </c>
      <c r="AB11" s="39">
        <v>8.0664589595462313E-2</v>
      </c>
      <c r="AC11" s="39">
        <v>0.21378156897197756</v>
      </c>
      <c r="AD11" s="39">
        <v>0</v>
      </c>
      <c r="AE11" s="39">
        <v>0.54607286547362432</v>
      </c>
      <c r="AF11" s="39">
        <v>1.8363292164065892</v>
      </c>
      <c r="AG11" s="39">
        <v>6.966502908372597E-3</v>
      </c>
      <c r="AH11" s="39">
        <v>0.31618525664397418</v>
      </c>
      <c r="AI11" s="39">
        <v>0</v>
      </c>
      <c r="AJ11" s="39">
        <v>0</v>
      </c>
      <c r="AK11" s="39">
        <v>0</v>
      </c>
      <c r="AL11" s="39">
        <v>3</v>
      </c>
      <c r="AM11" s="38">
        <v>3.4605918068182633</v>
      </c>
      <c r="AN11" s="39">
        <v>1.0788163863634734</v>
      </c>
      <c r="AO11" s="39">
        <v>0.75751283004311576</v>
      </c>
      <c r="AP11" s="40">
        <v>26.431155946237428</v>
      </c>
      <c r="AQ11" s="40">
        <v>41.833157396775171</v>
      </c>
      <c r="AR11" s="39">
        <v>4</v>
      </c>
      <c r="AS11" s="39">
        <v>1.0806645895954625</v>
      </c>
      <c r="AT11" s="39">
        <v>1.9193354104045377</v>
      </c>
      <c r="AU11" s="40">
        <v>99.234313343012602</v>
      </c>
      <c r="AV11" s="40">
        <v>0.29448246258831295</v>
      </c>
      <c r="AW11" s="40">
        <v>0.41251471864367034</v>
      </c>
      <c r="AX11" s="40">
        <v>0.58748528135632971</v>
      </c>
      <c r="AY11" s="39">
        <v>0.11138312137268332</v>
      </c>
      <c r="AZ11" s="39">
        <v>0.28451143167234577</v>
      </c>
      <c r="BA11" s="39">
        <v>0.56207809250812069</v>
      </c>
      <c r="BB11" s="39">
        <v>4.2027354446850261E-2</v>
      </c>
      <c r="BC11" s="39">
        <v>0</v>
      </c>
      <c r="BD11" s="41">
        <v>0.33901192982382045</v>
      </c>
      <c r="BE11" s="40">
        <v>0</v>
      </c>
      <c r="BF11" s="40">
        <v>8.9958320041465178</v>
      </c>
      <c r="BG11" s="40">
        <v>0</v>
      </c>
      <c r="BH11" s="40">
        <v>0.19820497162106482</v>
      </c>
      <c r="BI11" s="40">
        <v>19.257106191466995</v>
      </c>
      <c r="BJ11" s="40">
        <v>0</v>
      </c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9"/>
      <c r="BY11" s="9"/>
    </row>
    <row r="12" spans="1:77" s="1" customFormat="1" ht="15.75" customHeight="1" x14ac:dyDescent="0.25">
      <c r="A12" s="43" t="s">
        <v>20</v>
      </c>
      <c r="B12" s="124" t="s">
        <v>68</v>
      </c>
      <c r="C12" s="28">
        <v>3.21</v>
      </c>
      <c r="D12" s="28">
        <v>12.53</v>
      </c>
      <c r="E12" s="28">
        <v>8.33</v>
      </c>
      <c r="F12" s="28">
        <v>65.542490000000001</v>
      </c>
      <c r="G12" s="28">
        <v>0.26300000000000001</v>
      </c>
      <c r="H12" s="28">
        <v>5.76</v>
      </c>
      <c r="I12" s="124" t="s">
        <v>68</v>
      </c>
      <c r="J12" s="124" t="s">
        <v>68</v>
      </c>
      <c r="K12" s="124">
        <f t="shared" si="0"/>
        <v>95.635490000000019</v>
      </c>
      <c r="L12" s="72">
        <v>1.7812106187168466</v>
      </c>
      <c r="M12" s="36"/>
      <c r="N12" s="37">
        <v>0</v>
      </c>
      <c r="O12" s="37">
        <v>40.175822415355427</v>
      </c>
      <c r="P12" s="37">
        <v>54.806165134331039</v>
      </c>
      <c r="Q12" s="37">
        <v>0</v>
      </c>
      <c r="R12" s="37">
        <v>122.88988360278222</v>
      </c>
      <c r="S12" s="37">
        <v>912.25851260466777</v>
      </c>
      <c r="T12" s="37">
        <v>3.7074942132077018</v>
      </c>
      <c r="U12" s="37">
        <v>142.88761987924011</v>
      </c>
      <c r="V12" s="37">
        <v>0</v>
      </c>
      <c r="W12" s="37">
        <v>0</v>
      </c>
      <c r="X12" s="37">
        <v>0</v>
      </c>
      <c r="Y12" s="37">
        <v>1454.4215465866973</v>
      </c>
      <c r="Z12" s="37">
        <v>484.80718219556576</v>
      </c>
      <c r="AA12" s="38">
        <v>0</v>
      </c>
      <c r="AB12" s="39">
        <v>8.2869693129152017E-2</v>
      </c>
      <c r="AC12" s="39">
        <v>0.22609469144466118</v>
      </c>
      <c r="AD12" s="39">
        <v>0</v>
      </c>
      <c r="AE12" s="39">
        <v>0.5069639564589199</v>
      </c>
      <c r="AF12" s="39">
        <v>1.8816934775456213</v>
      </c>
      <c r="AG12" s="39">
        <v>7.6473582681209958E-3</v>
      </c>
      <c r="AH12" s="39">
        <v>0.29473082315352506</v>
      </c>
      <c r="AI12" s="39">
        <v>0</v>
      </c>
      <c r="AJ12" s="39">
        <v>0</v>
      </c>
      <c r="AK12" s="39">
        <v>0</v>
      </c>
      <c r="AL12" s="39">
        <v>3</v>
      </c>
      <c r="AM12" s="38">
        <v>3.4493990170809425</v>
      </c>
      <c r="AN12" s="39">
        <v>1.1012019658381149</v>
      </c>
      <c r="AO12" s="39">
        <v>0.78049151170750641</v>
      </c>
      <c r="AP12" s="40">
        <v>27.185807737346462</v>
      </c>
      <c r="AQ12" s="40">
        <v>42.627315265777391</v>
      </c>
      <c r="AR12" s="39">
        <v>4</v>
      </c>
      <c r="AS12" s="39">
        <v>1.0828696931291524</v>
      </c>
      <c r="AT12" s="39">
        <v>1.9171303068708481</v>
      </c>
      <c r="AU12" s="40">
        <v>99.906123003123867</v>
      </c>
      <c r="AV12" s="40">
        <v>0.27411151498412462</v>
      </c>
      <c r="AW12" s="40">
        <v>0.41478143014320118</v>
      </c>
      <c r="AX12" s="40">
        <v>0.58521856985679888</v>
      </c>
      <c r="AY12" s="39">
        <v>0.11793391958509818</v>
      </c>
      <c r="AZ12" s="39">
        <v>0.2644389662205015</v>
      </c>
      <c r="BA12" s="39">
        <v>0.57440120887531299</v>
      </c>
      <c r="BB12" s="39">
        <v>4.3225905319087279E-2</v>
      </c>
      <c r="BC12" s="39">
        <v>0</v>
      </c>
      <c r="BD12" s="41">
        <v>0.35821175090225427</v>
      </c>
      <c r="BE12" s="40">
        <v>0</v>
      </c>
      <c r="BF12" s="40">
        <v>7.7938314188035607</v>
      </c>
      <c r="BG12" s="40">
        <v>0</v>
      </c>
      <c r="BH12" s="40">
        <v>0.2022259514739721</v>
      </c>
      <c r="BI12" s="40">
        <v>18.447839251772617</v>
      </c>
      <c r="BJ12" s="40">
        <v>0</v>
      </c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9"/>
      <c r="BY12" s="9"/>
    </row>
    <row r="13" spans="1:77" s="1" customFormat="1" ht="15.75" customHeight="1" x14ac:dyDescent="0.25">
      <c r="A13" s="43" t="s">
        <v>20</v>
      </c>
      <c r="B13" s="124" t="s">
        <v>68</v>
      </c>
      <c r="C13" s="28">
        <v>2.82</v>
      </c>
      <c r="D13" s="28">
        <v>14.31</v>
      </c>
      <c r="E13" s="28">
        <v>8.9700000000000006</v>
      </c>
      <c r="F13" s="28">
        <v>62.674440000000004</v>
      </c>
      <c r="G13" s="28">
        <v>0.245</v>
      </c>
      <c r="H13" s="28">
        <v>6.62</v>
      </c>
      <c r="I13" s="124" t="s">
        <v>68</v>
      </c>
      <c r="J13" s="124" t="s">
        <v>68</v>
      </c>
      <c r="K13" s="124">
        <f t="shared" si="0"/>
        <v>95.639440000000008</v>
      </c>
      <c r="L13" s="72">
        <v>1.6774174576160352</v>
      </c>
      <c r="M13" s="36"/>
      <c r="N13" s="37">
        <v>0</v>
      </c>
      <c r="O13" s="37">
        <v>35.294647729377658</v>
      </c>
      <c r="P13" s="37">
        <v>59.016962935768234</v>
      </c>
      <c r="Q13" s="37">
        <v>0</v>
      </c>
      <c r="R13" s="37">
        <v>140.34750473709607</v>
      </c>
      <c r="S13" s="37">
        <v>872.33932389096742</v>
      </c>
      <c r="T13" s="37">
        <v>3.4537493621136384</v>
      </c>
      <c r="U13" s="37">
        <v>164.22153534732112</v>
      </c>
      <c r="V13" s="37">
        <v>0</v>
      </c>
      <c r="W13" s="37">
        <v>0</v>
      </c>
      <c r="X13" s="37">
        <v>0</v>
      </c>
      <c r="Y13" s="37">
        <v>1474.0381916755086</v>
      </c>
      <c r="Z13" s="37">
        <v>491.3460638918362</v>
      </c>
      <c r="AA13" s="38">
        <v>0</v>
      </c>
      <c r="AB13" s="39">
        <v>7.183256430267719E-2</v>
      </c>
      <c r="AC13" s="39">
        <v>0.24022564653640979</v>
      </c>
      <c r="AD13" s="39">
        <v>0</v>
      </c>
      <c r="AE13" s="39">
        <v>0.57127761897769824</v>
      </c>
      <c r="AF13" s="39">
        <v>1.7754071681807595</v>
      </c>
      <c r="AG13" s="39">
        <v>7.029158501357078E-3</v>
      </c>
      <c r="AH13" s="39">
        <v>0.33422784350109797</v>
      </c>
      <c r="AI13" s="39">
        <v>0</v>
      </c>
      <c r="AJ13" s="39">
        <v>0</v>
      </c>
      <c r="AK13" s="39">
        <v>0</v>
      </c>
      <c r="AL13" s="39">
        <v>3</v>
      </c>
      <c r="AM13" s="38">
        <v>3.477584197059731</v>
      </c>
      <c r="AN13" s="39">
        <v>1.044831605880538</v>
      </c>
      <c r="AO13" s="39">
        <v>0.73057556230022147</v>
      </c>
      <c r="AP13" s="40">
        <v>25.790373648074425</v>
      </c>
      <c r="AQ13" s="40">
        <v>40.99073829954898</v>
      </c>
      <c r="AR13" s="39">
        <v>4</v>
      </c>
      <c r="AS13" s="39">
        <v>1.0718325643026765</v>
      </c>
      <c r="AT13" s="39">
        <v>1.9281674356973233</v>
      </c>
      <c r="AU13" s="40">
        <v>99.746111947623405</v>
      </c>
      <c r="AV13" s="40">
        <v>0.31388690314112427</v>
      </c>
      <c r="AW13" s="40">
        <v>0.41149747246364582</v>
      </c>
      <c r="AX13" s="40">
        <v>0.58850252753635424</v>
      </c>
      <c r="AY13" s="39">
        <v>0.12458754467530564</v>
      </c>
      <c r="AZ13" s="39">
        <v>0.29628008875230033</v>
      </c>
      <c r="BA13" s="39">
        <v>0.54187804779654614</v>
      </c>
      <c r="BB13" s="39">
        <v>3.7254318775847846E-2</v>
      </c>
      <c r="BC13" s="39">
        <v>0</v>
      </c>
      <c r="BD13" s="41">
        <v>0.26760732490185246</v>
      </c>
      <c r="BE13" s="40">
        <v>0</v>
      </c>
      <c r="BF13" s="40">
        <v>9.9025055135995252</v>
      </c>
      <c r="BG13" s="40">
        <v>0</v>
      </c>
      <c r="BH13" s="40">
        <v>0.20825997046360614</v>
      </c>
      <c r="BI13" s="40">
        <v>19.517243391166904</v>
      </c>
      <c r="BJ13" s="40">
        <v>0</v>
      </c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9"/>
      <c r="BY13" s="9"/>
    </row>
    <row r="14" spans="1:77" s="1" customFormat="1" ht="15.75" customHeight="1" x14ac:dyDescent="0.25">
      <c r="A14" s="43" t="s">
        <v>20</v>
      </c>
      <c r="B14" s="124" t="s">
        <v>68</v>
      </c>
      <c r="C14" s="125">
        <v>3.17</v>
      </c>
      <c r="D14" s="125">
        <v>13.13</v>
      </c>
      <c r="E14" s="125">
        <v>8.2899999999999991</v>
      </c>
      <c r="F14" s="125">
        <v>63.18</v>
      </c>
      <c r="G14" s="125">
        <v>0.44</v>
      </c>
      <c r="H14" s="125">
        <v>6.02</v>
      </c>
      <c r="I14" s="124" t="s">
        <v>68</v>
      </c>
      <c r="J14" s="124">
        <v>0.73048999999999997</v>
      </c>
      <c r="K14" s="124">
        <f t="shared" si="0"/>
        <v>94.960489999999993</v>
      </c>
      <c r="L14" s="72">
        <v>1.7345099058098052</v>
      </c>
      <c r="M14" s="36"/>
      <c r="N14" s="37">
        <v>0</v>
      </c>
      <c r="O14" s="37">
        <v>39.675189114229504</v>
      </c>
      <c r="P14" s="37">
        <v>54.542990271741203</v>
      </c>
      <c r="Q14" s="37">
        <v>4.8737608601955396</v>
      </c>
      <c r="R14" s="37">
        <v>128.77447499637117</v>
      </c>
      <c r="S14" s="37">
        <v>879.37600213789415</v>
      </c>
      <c r="T14" s="37">
        <v>6.2026519156326563</v>
      </c>
      <c r="U14" s="37">
        <v>149.33740827656692</v>
      </c>
      <c r="V14" s="37">
        <v>0</v>
      </c>
      <c r="W14" s="37">
        <v>0</v>
      </c>
      <c r="X14" s="37">
        <v>0</v>
      </c>
      <c r="Y14" s="37">
        <v>1450.973703700939</v>
      </c>
      <c r="Z14" s="37">
        <v>483.65790123364633</v>
      </c>
      <c r="AA14" s="38">
        <v>0</v>
      </c>
      <c r="AB14" s="39">
        <v>8.2031512383094807E-2</v>
      </c>
      <c r="AC14" s="39">
        <v>0.22554367511673287</v>
      </c>
      <c r="AD14" s="39">
        <v>2.0153752674211413E-2</v>
      </c>
      <c r="AE14" s="39">
        <v>0.53250231069485854</v>
      </c>
      <c r="AF14" s="39">
        <v>1.8181776828103209</v>
      </c>
      <c r="AG14" s="39">
        <v>1.2824461049456252E-2</v>
      </c>
      <c r="AH14" s="39">
        <v>0.30876660527132532</v>
      </c>
      <c r="AI14" s="39">
        <v>0</v>
      </c>
      <c r="AJ14" s="39">
        <v>0</v>
      </c>
      <c r="AK14" s="39">
        <v>0</v>
      </c>
      <c r="AL14" s="39">
        <v>3</v>
      </c>
      <c r="AM14" s="38">
        <v>3.4711313816259963</v>
      </c>
      <c r="AN14" s="39">
        <v>1.0577372367480073</v>
      </c>
      <c r="AO14" s="39">
        <v>0.76044044606231354</v>
      </c>
      <c r="AP14" s="40">
        <v>26.424605161776789</v>
      </c>
      <c r="AQ14" s="40">
        <v>40.847740499510977</v>
      </c>
      <c r="AR14" s="39">
        <v>4</v>
      </c>
      <c r="AS14" s="39">
        <v>1.082031512383095</v>
      </c>
      <c r="AT14" s="39">
        <v>1.917968487616905</v>
      </c>
      <c r="AU14" s="40">
        <v>99.052835661287759</v>
      </c>
      <c r="AV14" s="40">
        <v>0.28878092871366295</v>
      </c>
      <c r="AW14" s="40">
        <v>0.41824319660931925</v>
      </c>
      <c r="AX14" s="40">
        <v>0.5817568033906807</v>
      </c>
      <c r="AY14" s="39">
        <v>0.11759508906059929</v>
      </c>
      <c r="AZ14" s="39">
        <v>0.27763871728492162</v>
      </c>
      <c r="BA14" s="39">
        <v>0.55148832922810764</v>
      </c>
      <c r="BB14" s="39">
        <v>4.277000008744658E-2</v>
      </c>
      <c r="BC14" s="39">
        <v>1.0507864338924908E-2</v>
      </c>
      <c r="BD14" s="41">
        <v>0.35084877917983404</v>
      </c>
      <c r="BE14" s="40">
        <v>2.1177289902085859E-2</v>
      </c>
      <c r="BF14" s="40">
        <v>8.5725564227950475</v>
      </c>
      <c r="BG14" s="40">
        <v>0</v>
      </c>
      <c r="BH14" s="40">
        <v>0.35605669156414732</v>
      </c>
      <c r="BI14" s="40">
        <v>18.835258614132968</v>
      </c>
      <c r="BJ14" s="40">
        <v>0</v>
      </c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9"/>
      <c r="BY14" s="9"/>
    </row>
    <row r="15" spans="1:77" s="1" customFormat="1" ht="15.75" customHeight="1" x14ac:dyDescent="0.25">
      <c r="A15" s="43" t="s">
        <v>20</v>
      </c>
      <c r="B15" s="124" t="s">
        <v>68</v>
      </c>
      <c r="C15" s="28">
        <v>2.87</v>
      </c>
      <c r="D15" s="28">
        <v>12.72</v>
      </c>
      <c r="E15" s="28">
        <v>9.35</v>
      </c>
      <c r="F15" s="28">
        <v>64.888373333333334</v>
      </c>
      <c r="G15" s="28">
        <v>0.28499999999999998</v>
      </c>
      <c r="H15" s="28">
        <v>5.54</v>
      </c>
      <c r="I15" s="124" t="s">
        <v>68</v>
      </c>
      <c r="J15" s="124" t="s">
        <v>68</v>
      </c>
      <c r="K15" s="124">
        <f t="shared" si="0"/>
        <v>95.653373333333334</v>
      </c>
      <c r="L15" s="72">
        <v>1.7303218011660599</v>
      </c>
      <c r="M15" s="36"/>
      <c r="N15" s="37">
        <v>0</v>
      </c>
      <c r="O15" s="37">
        <v>35.920439355785071</v>
      </c>
      <c r="P15" s="37">
        <v>61.51712413037157</v>
      </c>
      <c r="Q15" s="37">
        <v>0</v>
      </c>
      <c r="R15" s="37">
        <v>124.7533375440854</v>
      </c>
      <c r="S15" s="37">
        <v>903.1541362313676</v>
      </c>
      <c r="T15" s="37">
        <v>4.0176268089893341</v>
      </c>
      <c r="U15" s="37">
        <v>137.43010661996357</v>
      </c>
      <c r="V15" s="37">
        <v>0</v>
      </c>
      <c r="W15" s="37">
        <v>0</v>
      </c>
      <c r="X15" s="37">
        <v>0</v>
      </c>
      <c r="Y15" s="37">
        <v>1453.0632323650193</v>
      </c>
      <c r="Z15" s="37">
        <v>484.35441078833975</v>
      </c>
      <c r="AA15" s="38">
        <v>0</v>
      </c>
      <c r="AB15" s="39">
        <v>7.416147877609007E-2</v>
      </c>
      <c r="AC15" s="39">
        <v>0.25401698739666984</v>
      </c>
      <c r="AD15" s="39">
        <v>0</v>
      </c>
      <c r="AE15" s="39">
        <v>0.51513245163200105</v>
      </c>
      <c r="AF15" s="39">
        <v>1.8646555417166235</v>
      </c>
      <c r="AG15" s="39">
        <v>8.2948079329972606E-3</v>
      </c>
      <c r="AH15" s="39">
        <v>0.28373873254561893</v>
      </c>
      <c r="AI15" s="39">
        <v>0</v>
      </c>
      <c r="AJ15" s="39">
        <v>0</v>
      </c>
      <c r="AK15" s="39">
        <v>0</v>
      </c>
      <c r="AL15" s="39">
        <v>3.0000000000000004</v>
      </c>
      <c r="AM15" s="38">
        <v>3.4587361982904263</v>
      </c>
      <c r="AN15" s="39">
        <v>1.0825276034191473</v>
      </c>
      <c r="AO15" s="39">
        <v>0.78212793829747618</v>
      </c>
      <c r="AP15" s="40">
        <v>27.217364558365009</v>
      </c>
      <c r="AQ15" s="40">
        <v>41.865298891973303</v>
      </c>
      <c r="AR15" s="39">
        <v>4</v>
      </c>
      <c r="AS15" s="39">
        <v>1.0741614787760922</v>
      </c>
      <c r="AT15" s="39">
        <v>1.9258385212239082</v>
      </c>
      <c r="AU15" s="40">
        <v>99.847663450338302</v>
      </c>
      <c r="AV15" s="40">
        <v>0.26620471425491055</v>
      </c>
      <c r="AW15" s="40">
        <v>0.41944901929577844</v>
      </c>
      <c r="AX15" s="40">
        <v>0.58055098070422162</v>
      </c>
      <c r="AY15" s="39">
        <v>0.13189942178290059</v>
      </c>
      <c r="AZ15" s="39">
        <v>0.26748475843375707</v>
      </c>
      <c r="BA15" s="39">
        <v>0.56210715046408966</v>
      </c>
      <c r="BB15" s="39">
        <v>3.8508669319252682E-2</v>
      </c>
      <c r="BC15" s="39">
        <v>0</v>
      </c>
      <c r="BD15" s="41">
        <v>0.28558598624152287</v>
      </c>
      <c r="BE15" s="40">
        <v>0</v>
      </c>
      <c r="BF15" s="40">
        <v>7.5895786333265285</v>
      </c>
      <c r="BG15" s="40">
        <v>0</v>
      </c>
      <c r="BH15" s="40">
        <v>0.22187346962121843</v>
      </c>
      <c r="BI15" s="40">
        <v>18.937023740427961</v>
      </c>
      <c r="BJ15" s="40">
        <v>0</v>
      </c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9"/>
      <c r="BY15" s="9"/>
    </row>
    <row r="16" spans="1:77" s="1" customFormat="1" ht="15.75" customHeight="1" x14ac:dyDescent="0.25">
      <c r="A16" s="43" t="s">
        <v>20</v>
      </c>
      <c r="B16" s="124" t="s">
        <v>68</v>
      </c>
      <c r="C16" s="28">
        <v>3.27</v>
      </c>
      <c r="D16" s="28">
        <v>13.13</v>
      </c>
      <c r="E16" s="28">
        <v>8.1199999999999992</v>
      </c>
      <c r="F16" s="28">
        <v>64.958816666666664</v>
      </c>
      <c r="G16" s="28">
        <v>0.246</v>
      </c>
      <c r="H16" s="28">
        <v>5.71</v>
      </c>
      <c r="I16" s="124" t="s">
        <v>68</v>
      </c>
      <c r="J16" s="124" t="s">
        <v>68</v>
      </c>
      <c r="K16" s="124">
        <f t="shared" si="0"/>
        <v>95.434816666666649</v>
      </c>
      <c r="L16" s="72">
        <v>1.7479012699933441</v>
      </c>
      <c r="M16" s="36"/>
      <c r="N16" s="37">
        <v>0</v>
      </c>
      <c r="O16" s="37">
        <v>40.926772367044315</v>
      </c>
      <c r="P16" s="37">
        <v>53.424497105734453</v>
      </c>
      <c r="Q16" s="37">
        <v>0</v>
      </c>
      <c r="R16" s="37">
        <v>128.77447499637117</v>
      </c>
      <c r="S16" s="37">
        <v>904.13460753310756</v>
      </c>
      <c r="T16" s="37">
        <v>3.4678462982855311</v>
      </c>
      <c r="U16" s="37">
        <v>141.64727595667728</v>
      </c>
      <c r="V16" s="37">
        <v>0</v>
      </c>
      <c r="W16" s="37">
        <v>0</v>
      </c>
      <c r="X16" s="37">
        <v>0</v>
      </c>
      <c r="Y16" s="37">
        <v>1454.574446359326</v>
      </c>
      <c r="Z16" s="37">
        <v>484.85814878644197</v>
      </c>
      <c r="AA16" s="38">
        <v>0</v>
      </c>
      <c r="AB16" s="39">
        <v>8.4409785561984446E-2</v>
      </c>
      <c r="AC16" s="39">
        <v>0.22037165814146406</v>
      </c>
      <c r="AD16" s="39">
        <v>0</v>
      </c>
      <c r="AE16" s="39">
        <v>0.53118412186608621</v>
      </c>
      <c r="AF16" s="39">
        <v>1.8647404602687989</v>
      </c>
      <c r="AG16" s="39">
        <v>7.152290431676255E-3</v>
      </c>
      <c r="AH16" s="39">
        <v>0.29214168372999022</v>
      </c>
      <c r="AI16" s="39">
        <v>0</v>
      </c>
      <c r="AJ16" s="39">
        <v>0</v>
      </c>
      <c r="AK16" s="39">
        <v>0</v>
      </c>
      <c r="AL16" s="39">
        <v>3</v>
      </c>
      <c r="AM16" s="38">
        <v>3.4601876755657597</v>
      </c>
      <c r="AN16" s="39">
        <v>1.0796246488684806</v>
      </c>
      <c r="AO16" s="39">
        <v>0.78511581140031828</v>
      </c>
      <c r="AP16" s="40">
        <v>27.349754639582891</v>
      </c>
      <c r="AQ16" s="40">
        <v>41.796454993179282</v>
      </c>
      <c r="AR16" s="39">
        <v>4</v>
      </c>
      <c r="AS16" s="39">
        <v>1.0844097855619848</v>
      </c>
      <c r="AT16" s="39">
        <v>1.9155902144380152</v>
      </c>
      <c r="AU16" s="40">
        <v>99.62220963276215</v>
      </c>
      <c r="AV16" s="40">
        <v>0.27119020758788209</v>
      </c>
      <c r="AW16" s="40">
        <v>0.42103221768843119</v>
      </c>
      <c r="AX16" s="40">
        <v>0.57896778231156887</v>
      </c>
      <c r="AY16" s="39">
        <v>0.11504112752325549</v>
      </c>
      <c r="AZ16" s="39">
        <v>0.27729527842776219</v>
      </c>
      <c r="BA16" s="39">
        <v>0.5635989580293479</v>
      </c>
      <c r="BB16" s="39">
        <v>4.4064636019634347E-2</v>
      </c>
      <c r="BC16" s="39">
        <v>0</v>
      </c>
      <c r="BD16" s="41">
        <v>0.37194864772842312</v>
      </c>
      <c r="BE16" s="40">
        <v>0</v>
      </c>
      <c r="BF16" s="40">
        <v>8.1009509530262882</v>
      </c>
      <c r="BG16" s="40">
        <v>0</v>
      </c>
      <c r="BH16" s="40">
        <v>0.19832963666478864</v>
      </c>
      <c r="BI16" s="40">
        <v>19.430247253085142</v>
      </c>
      <c r="BJ16" s="40">
        <v>0</v>
      </c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9"/>
      <c r="BY16" s="9"/>
    </row>
    <row r="17" spans="1:98" ht="15.75" customHeight="1" x14ac:dyDescent="0.25">
      <c r="A17" s="7" t="s">
        <v>20</v>
      </c>
      <c r="B17" s="124" t="s">
        <v>68</v>
      </c>
      <c r="C17" s="125">
        <v>5.25</v>
      </c>
      <c r="D17" s="125">
        <v>5.14</v>
      </c>
      <c r="E17" s="125">
        <v>7.79</v>
      </c>
      <c r="F17" s="125">
        <v>72.33</v>
      </c>
      <c r="G17" s="125">
        <v>0.37</v>
      </c>
      <c r="H17" s="125">
        <v>2.17</v>
      </c>
      <c r="I17" s="125">
        <v>0.18</v>
      </c>
      <c r="J17" s="124">
        <v>0.98424999999999996</v>
      </c>
      <c r="K17" s="124">
        <f t="shared" si="0"/>
        <v>94.214250000000007</v>
      </c>
      <c r="L17" s="72">
        <v>2.0429663835276628</v>
      </c>
      <c r="M17" s="36"/>
      <c r="N17" s="37">
        <v>0</v>
      </c>
      <c r="O17" s="37">
        <v>65.708120772777576</v>
      </c>
      <c r="P17" s="37">
        <v>51.253304489368396</v>
      </c>
      <c r="Q17" s="37">
        <v>6.5668238123005924</v>
      </c>
      <c r="R17" s="37">
        <v>50.41133293841186</v>
      </c>
      <c r="S17" s="37">
        <v>1006.7310261892035</v>
      </c>
      <c r="T17" s="37">
        <v>5.2158663836001882</v>
      </c>
      <c r="U17" s="37">
        <v>53.830926239227608</v>
      </c>
      <c r="V17" s="37">
        <v>3.2125646974834909</v>
      </c>
      <c r="W17" s="37">
        <v>0</v>
      </c>
      <c r="X17" s="37">
        <v>0</v>
      </c>
      <c r="Y17" s="37">
        <v>1351.1614267624541</v>
      </c>
      <c r="Z17" s="37">
        <v>450.38714225415134</v>
      </c>
      <c r="AA17" s="38">
        <v>0</v>
      </c>
      <c r="AB17" s="39">
        <v>0.1458925324642123</v>
      </c>
      <c r="AC17" s="39">
        <v>0.22759665932224327</v>
      </c>
      <c r="AD17" s="39">
        <v>2.9160796107251946E-2</v>
      </c>
      <c r="AE17" s="39">
        <v>0.22385778015823099</v>
      </c>
      <c r="AF17" s="39">
        <v>2.2352570305417596</v>
      </c>
      <c r="AG17" s="39">
        <v>1.1580850992981721E-2</v>
      </c>
      <c r="AH17" s="39">
        <v>0.11952145429775851</v>
      </c>
      <c r="AI17" s="39">
        <v>7.1328961155615227E-3</v>
      </c>
      <c r="AJ17" s="39">
        <v>0</v>
      </c>
      <c r="AK17" s="39">
        <v>0</v>
      </c>
      <c r="AL17" s="39">
        <v>3</v>
      </c>
      <c r="AM17" s="38">
        <v>3.3862001502580759</v>
      </c>
      <c r="AN17" s="39">
        <v>1.2275996994838483</v>
      </c>
      <c r="AO17" s="39">
        <v>1.0076573310579113</v>
      </c>
      <c r="AP17" s="40">
        <v>32.606476015759966</v>
      </c>
      <c r="AQ17" s="40">
        <v>44.146341144645319</v>
      </c>
      <c r="AR17" s="39">
        <v>4</v>
      </c>
      <c r="AS17" s="39">
        <v>1.1458925324642131</v>
      </c>
      <c r="AT17" s="39">
        <v>1.8541074675357869</v>
      </c>
      <c r="AU17" s="40">
        <v>98.637067160405294</v>
      </c>
      <c r="AV17" s="40">
        <v>0.10603593311955807</v>
      </c>
      <c r="AW17" s="40">
        <v>0.45080154867634409</v>
      </c>
      <c r="AX17" s="40">
        <v>0.54919845132365597</v>
      </c>
      <c r="AY17" s="39">
        <v>0.12275267928494567</v>
      </c>
      <c r="AZ17" s="39">
        <v>0.12073614074579538</v>
      </c>
      <c r="BA17" s="39">
        <v>0.66209738161261888</v>
      </c>
      <c r="BB17" s="39">
        <v>7.8686125275204077E-2</v>
      </c>
      <c r="BC17" s="39">
        <v>1.5727673081435935E-2</v>
      </c>
      <c r="BD17" s="41">
        <v>1.1479718086195787</v>
      </c>
      <c r="BE17" s="40">
        <v>4.5863146796926824E-2</v>
      </c>
      <c r="BF17" s="40">
        <v>1.4430559128236322</v>
      </c>
      <c r="BG17" s="40">
        <v>0</v>
      </c>
      <c r="BH17" s="40">
        <v>0.13982272554447253</v>
      </c>
      <c r="BI17" s="40">
        <v>10.490735436211432</v>
      </c>
      <c r="BJ17" s="40">
        <v>0</v>
      </c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9"/>
      <c r="BY17" s="9"/>
      <c r="BZ17" s="1"/>
      <c r="CA17" s="1"/>
    </row>
    <row r="18" spans="1:98" s="1" customFormat="1" ht="15.75" customHeight="1" x14ac:dyDescent="0.25">
      <c r="A18" s="43" t="s">
        <v>20</v>
      </c>
      <c r="B18" s="124" t="s">
        <v>68</v>
      </c>
      <c r="C18" s="28">
        <v>5.39</v>
      </c>
      <c r="D18" s="28">
        <v>7.27</v>
      </c>
      <c r="E18" s="28">
        <v>7.79</v>
      </c>
      <c r="F18" s="28">
        <v>70.523839999999993</v>
      </c>
      <c r="G18" s="28">
        <v>0.30499999999999999</v>
      </c>
      <c r="H18" s="28">
        <v>3.2</v>
      </c>
      <c r="I18" s="124" t="s">
        <v>68</v>
      </c>
      <c r="J18" s="124" t="s">
        <v>68</v>
      </c>
      <c r="K18" s="124">
        <f t="shared" si="0"/>
        <v>94.478840000000005</v>
      </c>
      <c r="L18" s="72">
        <v>1.9606454816169212</v>
      </c>
      <c r="M18" s="36"/>
      <c r="N18" s="37">
        <v>0</v>
      </c>
      <c r="O18" s="37">
        <v>67.460337326718303</v>
      </c>
      <c r="P18" s="37">
        <v>51.253304489368396</v>
      </c>
      <c r="Q18" s="37">
        <v>0</v>
      </c>
      <c r="R18" s="37">
        <v>71.301632385652567</v>
      </c>
      <c r="S18" s="37">
        <v>981.59184037056821</v>
      </c>
      <c r="T18" s="37">
        <v>4.2995655324271818</v>
      </c>
      <c r="U18" s="37">
        <v>79.382011044022292</v>
      </c>
      <c r="V18" s="37">
        <v>0</v>
      </c>
      <c r="W18" s="37">
        <v>0</v>
      </c>
      <c r="X18" s="37">
        <v>0</v>
      </c>
      <c r="Y18" s="37">
        <v>1377.8436280237777</v>
      </c>
      <c r="Z18" s="37">
        <v>459.28120934125923</v>
      </c>
      <c r="AA18" s="38">
        <v>0</v>
      </c>
      <c r="AB18" s="39">
        <v>0.14688242400222676</v>
      </c>
      <c r="AC18" s="39">
        <v>0.22318920716517146</v>
      </c>
      <c r="AD18" s="39">
        <v>0</v>
      </c>
      <c r="AE18" s="39">
        <v>0.31049226894311449</v>
      </c>
      <c r="AF18" s="39">
        <v>2.1372349236287111</v>
      </c>
      <c r="AG18" s="39">
        <v>9.3615097787126764E-3</v>
      </c>
      <c r="AH18" s="39">
        <v>0.17283966648206406</v>
      </c>
      <c r="AI18" s="39">
        <v>0</v>
      </c>
      <c r="AJ18" s="39">
        <v>0</v>
      </c>
      <c r="AK18" s="39">
        <v>0</v>
      </c>
      <c r="AL18" s="39">
        <v>3.0000000000000004</v>
      </c>
      <c r="AM18" s="38">
        <v>3.4137231620563702</v>
      </c>
      <c r="AN18" s="39">
        <v>1.1725536758872597</v>
      </c>
      <c r="AO18" s="39">
        <v>0.96468124774145148</v>
      </c>
      <c r="AP18" s="40">
        <v>31.832263835184008</v>
      </c>
      <c r="AQ18" s="40">
        <v>42.999496255006598</v>
      </c>
      <c r="AR18" s="39">
        <v>4</v>
      </c>
      <c r="AS18" s="39">
        <v>1.1468824240022282</v>
      </c>
      <c r="AT18" s="39">
        <v>1.8531175759977723</v>
      </c>
      <c r="AU18" s="40">
        <v>98.786760090190626</v>
      </c>
      <c r="AV18" s="40">
        <v>0.15194416587939955</v>
      </c>
      <c r="AW18" s="40">
        <v>0.45136883974531183</v>
      </c>
      <c r="AX18" s="40">
        <v>0.54863116025468817</v>
      </c>
      <c r="AY18" s="39">
        <v>0.12043985230942504</v>
      </c>
      <c r="AZ18" s="39">
        <v>0.16755130541349295</v>
      </c>
      <c r="BA18" s="39">
        <v>0.63274650841079128</v>
      </c>
      <c r="BB18" s="39">
        <v>7.9262333866290696E-2</v>
      </c>
      <c r="BC18" s="39">
        <v>0</v>
      </c>
      <c r="BD18" s="41">
        <v>1.1642243730354567</v>
      </c>
      <c r="BE18" s="40">
        <v>0</v>
      </c>
      <c r="BF18" s="40">
        <v>2.8959511746302575</v>
      </c>
      <c r="BG18" s="40">
        <v>0</v>
      </c>
      <c r="BH18" s="40">
        <v>0.15685331840644884</v>
      </c>
      <c r="BI18" s="40">
        <v>13.702326048312589</v>
      </c>
      <c r="BJ18" s="40">
        <v>0</v>
      </c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9"/>
      <c r="BY18" s="9"/>
    </row>
    <row r="19" spans="1:98" s="1" customFormat="1" ht="15.75" customHeight="1" x14ac:dyDescent="0.25">
      <c r="A19" s="43" t="s">
        <v>20</v>
      </c>
      <c r="B19" s="124" t="s">
        <v>68</v>
      </c>
      <c r="C19" s="28">
        <v>5.84</v>
      </c>
      <c r="D19" s="28">
        <v>5.6</v>
      </c>
      <c r="E19" s="28">
        <v>7.1</v>
      </c>
      <c r="F19" s="28">
        <v>72.767963333333341</v>
      </c>
      <c r="G19" s="28">
        <v>0.32400000000000001</v>
      </c>
      <c r="H19" s="28">
        <v>2.17</v>
      </c>
      <c r="I19" s="124" t="s">
        <v>68</v>
      </c>
      <c r="J19" s="124" t="s">
        <v>68</v>
      </c>
      <c r="K19" s="124">
        <f t="shared" si="0"/>
        <v>93.801963333333333</v>
      </c>
      <c r="L19" s="72">
        <v>2.0360589329251644</v>
      </c>
      <c r="M19" s="36"/>
      <c r="N19" s="37">
        <v>0</v>
      </c>
      <c r="O19" s="37">
        <v>73.092461964384938</v>
      </c>
      <c r="P19" s="37">
        <v>46.713538109693921</v>
      </c>
      <c r="Q19" s="37">
        <v>0</v>
      </c>
      <c r="R19" s="37">
        <v>54.922853006830046</v>
      </c>
      <c r="S19" s="37">
        <v>1012.8268546974286</v>
      </c>
      <c r="T19" s="37">
        <v>4.567407319693138</v>
      </c>
      <c r="U19" s="37">
        <v>53.830926239227608</v>
      </c>
      <c r="V19" s="37">
        <v>0</v>
      </c>
      <c r="W19" s="37">
        <v>0</v>
      </c>
      <c r="X19" s="37">
        <v>0</v>
      </c>
      <c r="Y19" s="37">
        <v>1347.5904324537823</v>
      </c>
      <c r="Z19" s="37">
        <v>449.19681081792743</v>
      </c>
      <c r="AA19" s="38">
        <v>0</v>
      </c>
      <c r="AB19" s="39">
        <v>0.16271812311243555</v>
      </c>
      <c r="AC19" s="39">
        <v>0.20798695353439756</v>
      </c>
      <c r="AD19" s="39">
        <v>0</v>
      </c>
      <c r="AE19" s="39">
        <v>0.24453803626442877</v>
      </c>
      <c r="AF19" s="39">
        <v>2.2547507691633122</v>
      </c>
      <c r="AG19" s="39">
        <v>1.0167942446823027E-2</v>
      </c>
      <c r="AH19" s="39">
        <v>0.11983817547860297</v>
      </c>
      <c r="AI19" s="39">
        <v>0</v>
      </c>
      <c r="AJ19" s="39">
        <v>0</v>
      </c>
      <c r="AK19" s="39">
        <v>0</v>
      </c>
      <c r="AL19" s="39">
        <v>3</v>
      </c>
      <c r="AM19" s="38">
        <v>3.3889806180118485</v>
      </c>
      <c r="AN19" s="39">
        <v>1.2220387639763031</v>
      </c>
      <c r="AO19" s="39">
        <v>1.0327120051870091</v>
      </c>
      <c r="AP19" s="40">
        <v>33.328893975819469</v>
      </c>
      <c r="AQ19" s="40">
        <v>43.830215339779464</v>
      </c>
      <c r="AR19" s="39">
        <v>4</v>
      </c>
      <c r="AS19" s="39">
        <v>1.1627181231124351</v>
      </c>
      <c r="AT19" s="39">
        <v>1.8372818768875649</v>
      </c>
      <c r="AU19" s="40">
        <v>98.193109315598932</v>
      </c>
      <c r="AV19" s="40">
        <v>0.10397653611003292</v>
      </c>
      <c r="AW19" s="40">
        <v>0.45801603410483616</v>
      </c>
      <c r="AX19" s="40">
        <v>0.54198396589516384</v>
      </c>
      <c r="AY19" s="39">
        <v>0.11320361679435736</v>
      </c>
      <c r="AZ19" s="39">
        <v>0.13309772405673909</v>
      </c>
      <c r="BA19" s="39">
        <v>0.6651340653544624</v>
      </c>
      <c r="BB19" s="39">
        <v>8.8564593794441107E-2</v>
      </c>
      <c r="BC19" s="39">
        <v>0</v>
      </c>
      <c r="BD19" s="41">
        <v>1.4411064476446713</v>
      </c>
      <c r="BE19" s="40">
        <v>0</v>
      </c>
      <c r="BF19" s="40">
        <v>1.5950188411314175</v>
      </c>
      <c r="BG19" s="40">
        <v>0</v>
      </c>
      <c r="BH19" s="40">
        <v>0.13533299980120558</v>
      </c>
      <c r="BI19" s="40">
        <v>11.579420564741286</v>
      </c>
      <c r="BJ19" s="40">
        <v>0</v>
      </c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9"/>
      <c r="BY19" s="9"/>
    </row>
    <row r="20" spans="1:98" s="1" customFormat="1" ht="15.75" customHeight="1" x14ac:dyDescent="0.25">
      <c r="A20" s="43" t="s">
        <v>20</v>
      </c>
      <c r="B20" s="124" t="s">
        <v>68</v>
      </c>
      <c r="C20" s="125">
        <v>6.37</v>
      </c>
      <c r="D20" s="125">
        <v>6.71</v>
      </c>
      <c r="E20" s="125">
        <v>8.4499999999999993</v>
      </c>
      <c r="F20" s="125">
        <v>68.81</v>
      </c>
      <c r="G20" s="124" t="s">
        <v>68</v>
      </c>
      <c r="H20" s="125">
        <v>2.77</v>
      </c>
      <c r="I20" s="124" t="s">
        <v>68</v>
      </c>
      <c r="J20" s="124">
        <v>1.0008900000000001</v>
      </c>
      <c r="K20" s="124">
        <f t="shared" si="0"/>
        <v>94.110889999999998</v>
      </c>
      <c r="L20" s="72">
        <v>1.9075218538832186</v>
      </c>
      <c r="M20" s="36"/>
      <c r="N20" s="37">
        <v>0</v>
      </c>
      <c r="O20" s="37">
        <v>79.725853204303448</v>
      </c>
      <c r="P20" s="37">
        <v>55.595689722100502</v>
      </c>
      <c r="Q20" s="37">
        <v>6.6778443337501052</v>
      </c>
      <c r="R20" s="37">
        <v>65.809347084969573</v>
      </c>
      <c r="S20" s="37">
        <v>957.73761802957426</v>
      </c>
      <c r="T20" s="37">
        <v>0</v>
      </c>
      <c r="U20" s="37">
        <v>68.715053309981784</v>
      </c>
      <c r="V20" s="37">
        <v>0</v>
      </c>
      <c r="W20" s="37">
        <v>0</v>
      </c>
      <c r="X20" s="37">
        <v>0</v>
      </c>
      <c r="Y20" s="37">
        <v>1362.3442868254999</v>
      </c>
      <c r="Z20" s="37">
        <v>454.11476227516664</v>
      </c>
      <c r="AA20" s="38">
        <v>0</v>
      </c>
      <c r="AB20" s="39">
        <v>0.1755632272442936</v>
      </c>
      <c r="AC20" s="39">
        <v>0.24485303866168001</v>
      </c>
      <c r="AD20" s="39">
        <v>2.9410382081803927E-2</v>
      </c>
      <c r="AE20" s="39">
        <v>0.28983575321470395</v>
      </c>
      <c r="AF20" s="39">
        <v>2.1090211056588424</v>
      </c>
      <c r="AG20" s="39">
        <v>0</v>
      </c>
      <c r="AH20" s="39">
        <v>0.15131649313867609</v>
      </c>
      <c r="AI20" s="39">
        <v>0</v>
      </c>
      <c r="AJ20" s="39">
        <v>0</v>
      </c>
      <c r="AK20" s="39">
        <v>0</v>
      </c>
      <c r="AL20" s="39">
        <v>3</v>
      </c>
      <c r="AM20" s="38">
        <v>3.4576128142233875</v>
      </c>
      <c r="AN20" s="39">
        <v>1.084774371553225</v>
      </c>
      <c r="AO20" s="39">
        <v>1.0242467341056174</v>
      </c>
      <c r="AP20" s="40">
        <v>33.417597189853915</v>
      </c>
      <c r="AQ20" s="40">
        <v>39.332992939027747</v>
      </c>
      <c r="AR20" s="39">
        <v>4</v>
      </c>
      <c r="AS20" s="39">
        <v>1.1755632272442935</v>
      </c>
      <c r="AT20" s="39">
        <v>1.8244367727557065</v>
      </c>
      <c r="AU20" s="40">
        <v>98.05148012888165</v>
      </c>
      <c r="AV20" s="40">
        <v>0.12871829403288323</v>
      </c>
      <c r="AW20" s="40">
        <v>0.48565030068091725</v>
      </c>
      <c r="AX20" s="40">
        <v>0.5143496993190827</v>
      </c>
      <c r="AY20" s="39">
        <v>0.13420746737736688</v>
      </c>
      <c r="AZ20" s="39">
        <v>0.15886313932212831</v>
      </c>
      <c r="BA20" s="39">
        <v>0.59458041394042715</v>
      </c>
      <c r="BB20" s="39">
        <v>9.6228726512191193E-2</v>
      </c>
      <c r="BC20" s="39">
        <v>1.6120252847886443E-2</v>
      </c>
      <c r="BD20" s="41">
        <v>1.6894225780088801</v>
      </c>
      <c r="BE20" s="40">
        <v>4.7410279551162816E-2</v>
      </c>
      <c r="BF20" s="40">
        <v>2.4038613131225373</v>
      </c>
      <c r="BG20" s="40">
        <v>0</v>
      </c>
      <c r="BH20" s="40">
        <v>0</v>
      </c>
      <c r="BI20" s="40">
        <v>13.482452619090294</v>
      </c>
      <c r="BJ20" s="40">
        <v>0</v>
      </c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9"/>
      <c r="BY20" s="9"/>
    </row>
    <row r="21" spans="1:98" s="1" customFormat="1" ht="15.75" customHeight="1" x14ac:dyDescent="0.25">
      <c r="A21" s="35" t="s">
        <v>118</v>
      </c>
      <c r="B21" s="125"/>
      <c r="C21" s="125"/>
      <c r="D21" s="126"/>
      <c r="E21" s="125"/>
      <c r="F21" s="125"/>
      <c r="G21" s="125"/>
      <c r="H21" s="125"/>
      <c r="I21" s="125"/>
      <c r="J21" s="124"/>
      <c r="K21" s="124"/>
      <c r="L21" s="36"/>
      <c r="M21" s="36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8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8"/>
      <c r="AN21" s="39"/>
      <c r="AO21" s="39"/>
      <c r="AP21" s="40"/>
      <c r="AQ21" s="40"/>
      <c r="AR21" s="39"/>
      <c r="AS21" s="39"/>
      <c r="AT21" s="39"/>
      <c r="AU21" s="40"/>
      <c r="AV21" s="40"/>
      <c r="AW21" s="40"/>
      <c r="AX21" s="40"/>
      <c r="AY21" s="39"/>
      <c r="AZ21" s="39"/>
      <c r="BA21" s="39"/>
      <c r="BB21" s="39"/>
      <c r="BC21" s="39"/>
      <c r="BD21" s="41"/>
      <c r="BE21" s="40"/>
      <c r="BF21" s="40"/>
      <c r="BG21" s="40"/>
      <c r="BH21" s="40"/>
      <c r="BI21" s="40"/>
      <c r="BJ21" s="40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9"/>
      <c r="BY21" s="9"/>
    </row>
    <row r="22" spans="1:98" s="1" customFormat="1" ht="15.75" customHeight="1" x14ac:dyDescent="0.25">
      <c r="A22" s="43" t="s">
        <v>20</v>
      </c>
      <c r="B22" s="124" t="s">
        <v>68</v>
      </c>
      <c r="C22" s="125">
        <v>3.02</v>
      </c>
      <c r="D22" s="125">
        <v>12.34</v>
      </c>
      <c r="E22" s="125">
        <v>9.18</v>
      </c>
      <c r="F22" s="125">
        <v>62.2</v>
      </c>
      <c r="G22" s="124" t="s">
        <v>68</v>
      </c>
      <c r="H22" s="125">
        <v>7.23</v>
      </c>
      <c r="I22" s="124" t="s">
        <v>68</v>
      </c>
      <c r="J22" s="124">
        <v>0.59094000000000002</v>
      </c>
      <c r="K22" s="124">
        <f t="shared" ref="K22:K36" si="1">SUM(B22:J22)</f>
        <v>94.560940000000016</v>
      </c>
      <c r="L22" s="72">
        <v>1.7738649184315378</v>
      </c>
      <c r="M22" s="36"/>
      <c r="N22" s="37">
        <v>0</v>
      </c>
      <c r="O22" s="37">
        <v>37.797814235007287</v>
      </c>
      <c r="P22" s="37">
        <v>60.398630964364813</v>
      </c>
      <c r="Q22" s="37">
        <v>3.9426963308518284</v>
      </c>
      <c r="R22" s="37">
        <v>121.02642966147907</v>
      </c>
      <c r="S22" s="37">
        <v>865.73579191163378</v>
      </c>
      <c r="T22" s="37">
        <v>0</v>
      </c>
      <c r="U22" s="37">
        <v>179.35373120258788</v>
      </c>
      <c r="V22" s="37">
        <v>0</v>
      </c>
      <c r="W22" s="37">
        <v>0</v>
      </c>
      <c r="X22" s="37">
        <v>0</v>
      </c>
      <c r="Y22" s="37">
        <v>1453.6228512626203</v>
      </c>
      <c r="Z22" s="37">
        <v>484.54095042087346</v>
      </c>
      <c r="AA22" s="38">
        <v>0</v>
      </c>
      <c r="AB22" s="39">
        <v>7.8007471199649916E-2</v>
      </c>
      <c r="AC22" s="39">
        <v>0.24930248273918815</v>
      </c>
      <c r="AD22" s="39">
        <v>1.6273944761230986E-2</v>
      </c>
      <c r="AE22" s="39">
        <v>0.49955088236135758</v>
      </c>
      <c r="AF22" s="39">
        <v>1.7867133648036426</v>
      </c>
      <c r="AG22" s="39">
        <v>0</v>
      </c>
      <c r="AH22" s="39">
        <v>0.37015185413493079</v>
      </c>
      <c r="AI22" s="39">
        <v>0</v>
      </c>
      <c r="AJ22" s="39">
        <v>0</v>
      </c>
      <c r="AK22" s="39">
        <v>0</v>
      </c>
      <c r="AL22" s="39">
        <v>3</v>
      </c>
      <c r="AM22" s="38">
        <v>3.4605711261305383</v>
      </c>
      <c r="AN22" s="39">
        <v>1.0788577477389234</v>
      </c>
      <c r="AO22" s="39">
        <v>0.70785561706471922</v>
      </c>
      <c r="AP22" s="40">
        <v>24.642239907498663</v>
      </c>
      <c r="AQ22" s="40">
        <v>41.739441101200441</v>
      </c>
      <c r="AR22" s="39">
        <v>4</v>
      </c>
      <c r="AS22" s="39">
        <v>1.0780074711996499</v>
      </c>
      <c r="AT22" s="39">
        <v>1.9219925288003501</v>
      </c>
      <c r="AU22" s="40">
        <v>98.742621008699118</v>
      </c>
      <c r="AV22" s="40">
        <v>0.34336668717426511</v>
      </c>
      <c r="AW22" s="40">
        <v>0.39617749047425499</v>
      </c>
      <c r="AX22" s="40">
        <v>0.60382250952574501</v>
      </c>
      <c r="AY22" s="39">
        <v>0.1297104327948638</v>
      </c>
      <c r="AZ22" s="39">
        <v>0.25991301988731569</v>
      </c>
      <c r="BA22" s="39">
        <v>0.56132255020383137</v>
      </c>
      <c r="BB22" s="39">
        <v>4.0586771296317076E-2</v>
      </c>
      <c r="BC22" s="39">
        <v>8.4672258176719823E-3</v>
      </c>
      <c r="BD22" s="41">
        <v>0.31660713929842321</v>
      </c>
      <c r="BE22" s="40">
        <v>1.377951652376627E-2</v>
      </c>
      <c r="BF22" s="40">
        <v>9.6207286225099047</v>
      </c>
      <c r="BG22" s="40">
        <v>0</v>
      </c>
      <c r="BH22" s="40">
        <v>0</v>
      </c>
      <c r="BI22" s="40">
        <v>16.370573366221663</v>
      </c>
      <c r="BJ22" s="40">
        <v>0</v>
      </c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9"/>
      <c r="BY22" s="9"/>
    </row>
    <row r="23" spans="1:98" s="1" customFormat="1" ht="15.75" customHeight="1" x14ac:dyDescent="0.25">
      <c r="A23" s="43" t="s">
        <v>20</v>
      </c>
      <c r="B23" s="124" t="s">
        <v>68</v>
      </c>
      <c r="C23" s="125">
        <v>3.24</v>
      </c>
      <c r="D23" s="125">
        <v>11.36</v>
      </c>
      <c r="E23" s="125">
        <v>8.1</v>
      </c>
      <c r="F23" s="125">
        <v>65.37</v>
      </c>
      <c r="G23" s="124" t="s">
        <v>68</v>
      </c>
      <c r="H23" s="125">
        <v>5.84</v>
      </c>
      <c r="I23" s="124" t="s">
        <v>68</v>
      </c>
      <c r="J23" s="124">
        <v>0.5502800000000001</v>
      </c>
      <c r="K23" s="124">
        <f t="shared" si="1"/>
        <v>94.460280000000012</v>
      </c>
      <c r="L23" s="72">
        <v>1.8474060558108951</v>
      </c>
      <c r="M23" s="36"/>
      <c r="N23" s="37">
        <v>0</v>
      </c>
      <c r="O23" s="37">
        <v>40.551297391199874</v>
      </c>
      <c r="P23" s="37">
        <v>53.292909674439535</v>
      </c>
      <c r="Q23" s="37">
        <v>3.6714166191849338</v>
      </c>
      <c r="R23" s="37">
        <v>111.4149303852838</v>
      </c>
      <c r="S23" s="37">
        <v>909.85769641902721</v>
      </c>
      <c r="T23" s="37">
        <v>0</v>
      </c>
      <c r="U23" s="37">
        <v>144.87217015534068</v>
      </c>
      <c r="V23" s="37">
        <v>0</v>
      </c>
      <c r="W23" s="37">
        <v>0</v>
      </c>
      <c r="X23" s="37">
        <v>0</v>
      </c>
      <c r="Y23" s="37">
        <v>1432.0396773233842</v>
      </c>
      <c r="Z23" s="37">
        <v>477.34655910779475</v>
      </c>
      <c r="AA23" s="38">
        <v>0</v>
      </c>
      <c r="AB23" s="39">
        <v>8.495148151270647E-2</v>
      </c>
      <c r="AC23" s="39">
        <v>0.22328812749399077</v>
      </c>
      <c r="AD23" s="39">
        <v>1.5382604311832283E-2</v>
      </c>
      <c r="AE23" s="39">
        <v>0.46680939983532593</v>
      </c>
      <c r="AF23" s="39">
        <v>1.906073646198762</v>
      </c>
      <c r="AG23" s="39">
        <v>0</v>
      </c>
      <c r="AH23" s="39">
        <v>0.30349474064738263</v>
      </c>
      <c r="AI23" s="39">
        <v>0</v>
      </c>
      <c r="AJ23" s="39">
        <v>0</v>
      </c>
      <c r="AK23" s="39">
        <v>0</v>
      </c>
      <c r="AL23" s="39">
        <v>3</v>
      </c>
      <c r="AM23" s="38">
        <v>3.4376915473332814</v>
      </c>
      <c r="AN23" s="39">
        <v>1.1246169053334372</v>
      </c>
      <c r="AO23" s="39">
        <v>0.78145674086532479</v>
      </c>
      <c r="AP23" s="40">
        <v>26.800552671320737</v>
      </c>
      <c r="AQ23" s="40">
        <v>42.863769594254421</v>
      </c>
      <c r="AR23" s="39">
        <v>4</v>
      </c>
      <c r="AS23" s="39">
        <v>1.0849514815127075</v>
      </c>
      <c r="AT23" s="39">
        <v>1.9150485184872927</v>
      </c>
      <c r="AU23" s="40">
        <v>98.754602265575159</v>
      </c>
      <c r="AV23" s="40">
        <v>0.27973116385281233</v>
      </c>
      <c r="AW23" s="40">
        <v>0.40998244869696704</v>
      </c>
      <c r="AX23" s="40">
        <v>0.59001755130303302</v>
      </c>
      <c r="AY23" s="39">
        <v>0.11659659028919397</v>
      </c>
      <c r="AZ23" s="39">
        <v>0.24375852378093338</v>
      </c>
      <c r="BA23" s="39">
        <v>0.5872524348478535</v>
      </c>
      <c r="BB23" s="39">
        <v>4.4359963046685685E-2</v>
      </c>
      <c r="BC23" s="39">
        <v>8.0324880353334783E-3</v>
      </c>
      <c r="BD23" s="41">
        <v>0.37684445806648614</v>
      </c>
      <c r="BE23" s="40">
        <v>1.2356058508706198E-2</v>
      </c>
      <c r="BF23" s="40">
        <v>7.3979429955483234</v>
      </c>
      <c r="BG23" s="40">
        <v>0</v>
      </c>
      <c r="BH23" s="40">
        <v>0</v>
      </c>
      <c r="BI23" s="40">
        <v>16.977909382545015</v>
      </c>
      <c r="BJ23" s="40">
        <v>0</v>
      </c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9"/>
      <c r="BY23" s="9"/>
      <c r="CB23" s="6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9"/>
      <c r="CT23" s="9"/>
    </row>
    <row r="24" spans="1:98" ht="15.75" customHeight="1" x14ac:dyDescent="0.25">
      <c r="A24" s="43" t="s">
        <v>20</v>
      </c>
      <c r="B24" s="124" t="s">
        <v>68</v>
      </c>
      <c r="C24" s="125">
        <v>2.95</v>
      </c>
      <c r="D24" s="125">
        <v>13.51</v>
      </c>
      <c r="E24" s="125">
        <v>9.76</v>
      </c>
      <c r="F24" s="125">
        <v>61.61</v>
      </c>
      <c r="G24" s="124" t="s">
        <v>68</v>
      </c>
      <c r="H24" s="125">
        <v>6.67</v>
      </c>
      <c r="I24" s="124" t="s">
        <v>68</v>
      </c>
      <c r="J24" s="124">
        <v>0.65115000000000001</v>
      </c>
      <c r="K24" s="124">
        <f t="shared" si="1"/>
        <v>95.151150000000001</v>
      </c>
      <c r="L24" s="72">
        <v>1.6742470995927337</v>
      </c>
      <c r="M24" s="36"/>
      <c r="N24" s="37">
        <v>0</v>
      </c>
      <c r="O24" s="37">
        <v>36.921705958036917</v>
      </c>
      <c r="P24" s="37">
        <v>64.214666471917269</v>
      </c>
      <c r="Q24" s="37">
        <v>4.3444118114092269</v>
      </c>
      <c r="R24" s="37">
        <v>132.50138287897747</v>
      </c>
      <c r="S24" s="37">
        <v>857.5238286121504</v>
      </c>
      <c r="T24" s="37">
        <v>0</v>
      </c>
      <c r="U24" s="37">
        <v>165.46187926988395</v>
      </c>
      <c r="V24" s="37">
        <v>0</v>
      </c>
      <c r="W24" s="37">
        <v>0</v>
      </c>
      <c r="X24" s="37">
        <v>0</v>
      </c>
      <c r="Y24" s="37">
        <v>1462.0283361646791</v>
      </c>
      <c r="Z24" s="37">
        <v>487.34277872155968</v>
      </c>
      <c r="AA24" s="38">
        <v>0</v>
      </c>
      <c r="AB24" s="39">
        <v>7.5761266135702623E-2</v>
      </c>
      <c r="AC24" s="39">
        <v>0.26352977524513982</v>
      </c>
      <c r="AD24" s="39">
        <v>1.7828977882080738E-2</v>
      </c>
      <c r="AE24" s="39">
        <v>0.54377078583811878</v>
      </c>
      <c r="AF24" s="39">
        <v>1.7595907153106529</v>
      </c>
      <c r="AG24" s="39">
        <v>0</v>
      </c>
      <c r="AH24" s="39">
        <v>0.3395184795883055</v>
      </c>
      <c r="AI24" s="39">
        <v>0</v>
      </c>
      <c r="AJ24" s="39">
        <v>0</v>
      </c>
      <c r="AK24" s="39">
        <v>0</v>
      </c>
      <c r="AL24" s="39">
        <v>3.0000000000000004</v>
      </c>
      <c r="AM24" s="38">
        <v>3.4883260356183725</v>
      </c>
      <c r="AN24" s="39">
        <v>1.023347928763255</v>
      </c>
      <c r="AO24" s="39">
        <v>0.73624278654739794</v>
      </c>
      <c r="AP24" s="40">
        <v>25.778675509308403</v>
      </c>
      <c r="AQ24" s="40">
        <v>39.820784159485193</v>
      </c>
      <c r="AR24" s="39">
        <v>4</v>
      </c>
      <c r="AS24" s="39">
        <v>1.0757612661357034</v>
      </c>
      <c r="AT24" s="39">
        <v>1.9242387338642968</v>
      </c>
      <c r="AU24" s="40">
        <v>99.140609668793587</v>
      </c>
      <c r="AV24" s="40">
        <v>0.31560764481501274</v>
      </c>
      <c r="AW24" s="40">
        <v>0.41841706718565824</v>
      </c>
      <c r="AX24" s="40">
        <v>0.5815829328143417</v>
      </c>
      <c r="AY24" s="39">
        <v>0.13695274427612927</v>
      </c>
      <c r="AZ24" s="39">
        <v>0.28259008420753839</v>
      </c>
      <c r="BA24" s="39">
        <v>0.5318196285905471</v>
      </c>
      <c r="BB24" s="39">
        <v>3.9372072083570034E-2</v>
      </c>
      <c r="BC24" s="39">
        <v>9.2654708422152017E-3</v>
      </c>
      <c r="BD24" s="41">
        <v>0.2982878031437417</v>
      </c>
      <c r="BE24" s="40">
        <v>1.6519387471291884E-2</v>
      </c>
      <c r="BF24" s="40">
        <v>9.5944555736874655</v>
      </c>
      <c r="BG24" s="40">
        <v>0</v>
      </c>
      <c r="BH24" s="40">
        <v>0</v>
      </c>
      <c r="BI24" s="40">
        <v>18.664552847066375</v>
      </c>
      <c r="BJ24" s="40">
        <v>0</v>
      </c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9"/>
      <c r="BY24" s="9"/>
      <c r="BZ24" s="1"/>
      <c r="CA24" s="1"/>
      <c r="CB24" s="6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9"/>
      <c r="CT24" s="9"/>
    </row>
    <row r="25" spans="1:98" s="1" customFormat="1" ht="15.75" customHeight="1" x14ac:dyDescent="0.25">
      <c r="A25" s="43" t="s">
        <v>20</v>
      </c>
      <c r="B25" s="124" t="s">
        <v>68</v>
      </c>
      <c r="C25" s="125">
        <v>3</v>
      </c>
      <c r="D25" s="125">
        <v>12.91</v>
      </c>
      <c r="E25" s="125">
        <v>9.9700000000000006</v>
      </c>
      <c r="F25" s="125">
        <v>62.4</v>
      </c>
      <c r="G25" s="124" t="s">
        <v>68</v>
      </c>
      <c r="H25" s="125">
        <v>6.63</v>
      </c>
      <c r="I25" s="124" t="s">
        <v>68</v>
      </c>
      <c r="J25" s="124">
        <v>0.59099999999999997</v>
      </c>
      <c r="K25" s="124">
        <f t="shared" si="1"/>
        <v>95.500999999999991</v>
      </c>
      <c r="L25" s="72">
        <v>1.7050766690844548</v>
      </c>
      <c r="M25" s="36"/>
      <c r="N25" s="37">
        <v>0</v>
      </c>
      <c r="O25" s="37">
        <v>37.547497584444322</v>
      </c>
      <c r="P25" s="37">
        <v>65.596334500513862</v>
      </c>
      <c r="Q25" s="37">
        <v>3.9430966452320555</v>
      </c>
      <c r="R25" s="37">
        <v>126.61679148538855</v>
      </c>
      <c r="S25" s="37">
        <v>868.51950828433985</v>
      </c>
      <c r="T25" s="37">
        <v>0</v>
      </c>
      <c r="U25" s="37">
        <v>164.46960413183368</v>
      </c>
      <c r="V25" s="37">
        <v>0</v>
      </c>
      <c r="W25" s="37">
        <v>0</v>
      </c>
      <c r="X25" s="37">
        <v>0</v>
      </c>
      <c r="Y25" s="37">
        <v>1462.8490552628866</v>
      </c>
      <c r="Z25" s="37">
        <v>487.61635175429552</v>
      </c>
      <c r="AA25" s="38">
        <v>0</v>
      </c>
      <c r="AB25" s="39">
        <v>7.7002129746797515E-2</v>
      </c>
      <c r="AC25" s="39">
        <v>0.26904895319657829</v>
      </c>
      <c r="AD25" s="39">
        <v>1.6172946748180168E-2</v>
      </c>
      <c r="AE25" s="39">
        <v>0.51932955500716815</v>
      </c>
      <c r="AF25" s="39">
        <v>1.7811533701847169</v>
      </c>
      <c r="AG25" s="39">
        <v>0</v>
      </c>
      <c r="AH25" s="39">
        <v>0.33729304511655933</v>
      </c>
      <c r="AI25" s="39">
        <v>0</v>
      </c>
      <c r="AJ25" s="39">
        <v>0</v>
      </c>
      <c r="AK25" s="39">
        <v>0</v>
      </c>
      <c r="AL25" s="39">
        <v>3</v>
      </c>
      <c r="AM25" s="38">
        <v>3.479277857222761</v>
      </c>
      <c r="AN25" s="39">
        <v>1.0414442855544781</v>
      </c>
      <c r="AO25" s="39">
        <v>0.73970908463023877</v>
      </c>
      <c r="AP25" s="40">
        <v>25.914583018833486</v>
      </c>
      <c r="AQ25" s="40">
        <v>40.547703307849595</v>
      </c>
      <c r="AR25" s="39">
        <v>4</v>
      </c>
      <c r="AS25" s="39">
        <v>1.077002129746798</v>
      </c>
      <c r="AT25" s="39">
        <v>1.9229978702532022</v>
      </c>
      <c r="AU25" s="40">
        <v>99.563286326683084</v>
      </c>
      <c r="AV25" s="40">
        <v>0.31317769556858405</v>
      </c>
      <c r="AW25" s="40">
        <v>0.41529780478899819</v>
      </c>
      <c r="AX25" s="40">
        <v>0.58470219521100186</v>
      </c>
      <c r="AY25" s="39">
        <v>0.13991120705773452</v>
      </c>
      <c r="AZ25" s="39">
        <v>0.27006247018816915</v>
      </c>
      <c r="BA25" s="39">
        <v>0.54157329119524744</v>
      </c>
      <c r="BB25" s="39">
        <v>4.0042753524557259E-2</v>
      </c>
      <c r="BC25" s="39">
        <v>8.4102780342916687E-3</v>
      </c>
      <c r="BD25" s="41">
        <v>0.30833773023169919</v>
      </c>
      <c r="BE25" s="40">
        <v>1.3601897878598852E-2</v>
      </c>
      <c r="BF25" s="40">
        <v>9.1090192941467603</v>
      </c>
      <c r="BG25" s="40">
        <v>0</v>
      </c>
      <c r="BH25" s="40">
        <v>0</v>
      </c>
      <c r="BI25" s="40">
        <v>17.897227724670152</v>
      </c>
      <c r="BJ25" s="40">
        <v>0</v>
      </c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9"/>
      <c r="BY25" s="9"/>
      <c r="BZ25" s="10"/>
      <c r="CA25" s="10"/>
      <c r="CB25" s="6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9"/>
      <c r="CT25" s="9"/>
    </row>
    <row r="26" spans="1:98" ht="15.75" customHeight="1" x14ac:dyDescent="0.25">
      <c r="A26" s="43" t="s">
        <v>20</v>
      </c>
      <c r="B26" s="124" t="s">
        <v>68</v>
      </c>
      <c r="C26" s="125">
        <v>3.39</v>
      </c>
      <c r="D26" s="125">
        <v>11.19</v>
      </c>
      <c r="E26" s="125">
        <v>7.91</v>
      </c>
      <c r="F26" s="125">
        <v>64.66</v>
      </c>
      <c r="G26" s="124" t="s">
        <v>68</v>
      </c>
      <c r="H26" s="125">
        <v>6.07</v>
      </c>
      <c r="I26" s="125">
        <v>0.39</v>
      </c>
      <c r="J26" s="124">
        <v>0.41982999999999998</v>
      </c>
      <c r="K26" s="124">
        <f t="shared" si="1"/>
        <v>94.029830000000004</v>
      </c>
      <c r="L26" s="72">
        <v>1.8588788200213611</v>
      </c>
      <c r="M26" s="36"/>
      <c r="N26" s="37">
        <v>0</v>
      </c>
      <c r="O26" s="37">
        <v>42.428672270422091</v>
      </c>
      <c r="P26" s="37">
        <v>52.042829077137874</v>
      </c>
      <c r="Q26" s="37">
        <v>2.8010664375089234</v>
      </c>
      <c r="R26" s="37">
        <v>109.74762949043361</v>
      </c>
      <c r="S26" s="37">
        <v>899.97550329592013</v>
      </c>
      <c r="T26" s="37">
        <v>0</v>
      </c>
      <c r="U26" s="37">
        <v>150.57775219912978</v>
      </c>
      <c r="V26" s="37">
        <v>6.9605568445475638</v>
      </c>
      <c r="W26" s="37">
        <v>0</v>
      </c>
      <c r="X26" s="37">
        <v>0</v>
      </c>
      <c r="Y26" s="37">
        <v>1429.1255346201801</v>
      </c>
      <c r="Z26" s="37">
        <v>476.37517820672673</v>
      </c>
      <c r="AA26" s="38">
        <v>0</v>
      </c>
      <c r="AB26" s="39">
        <v>8.9065665491097096E-2</v>
      </c>
      <c r="AC26" s="39">
        <v>0.2184951334914158</v>
      </c>
      <c r="AD26" s="39">
        <v>1.1759917668478431E-2</v>
      </c>
      <c r="AE26" s="39">
        <v>0.4607613264132237</v>
      </c>
      <c r="AF26" s="39">
        <v>1.8892157787981319</v>
      </c>
      <c r="AG26" s="39">
        <v>0</v>
      </c>
      <c r="AH26" s="39">
        <v>0.3160906761892312</v>
      </c>
      <c r="AI26" s="39">
        <v>1.4611501948422208E-2</v>
      </c>
      <c r="AJ26" s="39">
        <v>0</v>
      </c>
      <c r="AK26" s="39">
        <v>0</v>
      </c>
      <c r="AL26" s="39">
        <v>3.0000000000000004</v>
      </c>
      <c r="AM26" s="38">
        <v>3.4345738542776565</v>
      </c>
      <c r="AN26" s="39">
        <v>1.130852291444687</v>
      </c>
      <c r="AO26" s="39">
        <v>0.75836348735344483</v>
      </c>
      <c r="AP26" s="40">
        <v>25.955628596045809</v>
      </c>
      <c r="AQ26" s="40">
        <v>43.013716116070448</v>
      </c>
      <c r="AR26" s="39">
        <v>4</v>
      </c>
      <c r="AS26" s="39">
        <v>1.0890656654910984</v>
      </c>
      <c r="AT26" s="39">
        <v>1.910934334508902</v>
      </c>
      <c r="AU26" s="40">
        <v>98.339174712116261</v>
      </c>
      <c r="AV26" s="40">
        <v>0.29418721329816544</v>
      </c>
      <c r="AW26" s="40">
        <v>0.40141708314330049</v>
      </c>
      <c r="AX26" s="40">
        <v>0.59858291685669951</v>
      </c>
      <c r="AY26" s="39">
        <v>0.11433942524642934</v>
      </c>
      <c r="AZ26" s="39">
        <v>0.24111834618934536</v>
      </c>
      <c r="BA26" s="39">
        <v>0.59177977548627214</v>
      </c>
      <c r="BB26" s="39">
        <v>4.66084385437485E-2</v>
      </c>
      <c r="BC26" s="39">
        <v>6.1540145342046278E-3</v>
      </c>
      <c r="BD26" s="41">
        <v>0.41512115963998603</v>
      </c>
      <c r="BE26" s="40">
        <v>7.2370704252866062E-3</v>
      </c>
      <c r="BF26" s="40">
        <v>7.6215261088619313</v>
      </c>
      <c r="BG26" s="40">
        <v>0</v>
      </c>
      <c r="BH26" s="40">
        <v>0</v>
      </c>
      <c r="BI26" s="40">
        <v>16.490308510072605</v>
      </c>
      <c r="BJ26" s="40">
        <v>0</v>
      </c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9"/>
      <c r="BY26" s="9"/>
      <c r="BZ26" s="10"/>
      <c r="CA26" s="10"/>
      <c r="CB26" s="6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9"/>
      <c r="CT26" s="9"/>
    </row>
    <row r="27" spans="1:98" s="1" customFormat="1" ht="15.75" customHeight="1" x14ac:dyDescent="0.25">
      <c r="A27" s="43" t="s">
        <v>20</v>
      </c>
      <c r="B27" s="124" t="s">
        <v>68</v>
      </c>
      <c r="C27" s="28">
        <v>3.2</v>
      </c>
      <c r="D27" s="28">
        <v>13.21</v>
      </c>
      <c r="E27" s="28">
        <v>8.1999999999999993</v>
      </c>
      <c r="F27" s="28">
        <v>64.093369999999993</v>
      </c>
      <c r="G27" s="28">
        <v>0.29099999999999998</v>
      </c>
      <c r="H27" s="28">
        <v>6.53</v>
      </c>
      <c r="I27" s="124" t="s">
        <v>68</v>
      </c>
      <c r="J27" s="124" t="s">
        <v>68</v>
      </c>
      <c r="K27" s="124">
        <f t="shared" si="1"/>
        <v>95.52436999999999</v>
      </c>
      <c r="L27" s="72">
        <v>1.7620138170637543</v>
      </c>
      <c r="M27" s="36"/>
      <c r="N27" s="37">
        <v>0</v>
      </c>
      <c r="O27" s="37">
        <v>40.050664090073951</v>
      </c>
      <c r="P27" s="37">
        <v>53.950846830914095</v>
      </c>
      <c r="Q27" s="37">
        <v>0</v>
      </c>
      <c r="R27" s="37">
        <v>129.55908718218305</v>
      </c>
      <c r="S27" s="37">
        <v>892.08881725458741</v>
      </c>
      <c r="T27" s="37">
        <v>4.102208426020689</v>
      </c>
      <c r="U27" s="37">
        <v>161.98891628670799</v>
      </c>
      <c r="V27" s="37">
        <v>0</v>
      </c>
      <c r="W27" s="37">
        <v>0</v>
      </c>
      <c r="X27" s="37">
        <v>0</v>
      </c>
      <c r="Y27" s="37">
        <v>1465.2504740835843</v>
      </c>
      <c r="Z27" s="37">
        <v>488.41682469452809</v>
      </c>
      <c r="AA27" s="38">
        <v>0</v>
      </c>
      <c r="AB27" s="39">
        <v>8.2000991909160686E-2</v>
      </c>
      <c r="AC27" s="39">
        <v>0.22092132827183716</v>
      </c>
      <c r="AD27" s="39">
        <v>0</v>
      </c>
      <c r="AE27" s="39">
        <v>0.53052671665524032</v>
      </c>
      <c r="AF27" s="39">
        <v>1.8264907598392603</v>
      </c>
      <c r="AG27" s="39">
        <v>8.3989908181118546E-3</v>
      </c>
      <c r="AH27" s="39">
        <v>0.33166121250638975</v>
      </c>
      <c r="AI27" s="39">
        <v>0</v>
      </c>
      <c r="AJ27" s="39">
        <v>0</v>
      </c>
      <c r="AK27" s="39">
        <v>0</v>
      </c>
      <c r="AL27" s="39">
        <v>3</v>
      </c>
      <c r="AM27" s="38">
        <v>3.4577250143726994</v>
      </c>
      <c r="AN27" s="39">
        <v>1.0845499712546012</v>
      </c>
      <c r="AO27" s="39">
        <v>0.74194078858465917</v>
      </c>
      <c r="AP27" s="40">
        <v>26.035437203653448</v>
      </c>
      <c r="AQ27" s="40">
        <v>42.29530303389177</v>
      </c>
      <c r="AR27" s="39">
        <v>4</v>
      </c>
      <c r="AS27" s="39">
        <v>1.0820009919091609</v>
      </c>
      <c r="AT27" s="39">
        <v>1.9179990080908393</v>
      </c>
      <c r="AU27" s="40">
        <v>99.761740237545226</v>
      </c>
      <c r="AV27" s="40">
        <v>0.30892380246063134</v>
      </c>
      <c r="AW27" s="40">
        <v>0.40621108242012316</v>
      </c>
      <c r="AX27" s="40">
        <v>0.59378891757987684</v>
      </c>
      <c r="AY27" s="39">
        <v>0.11518323384939623</v>
      </c>
      <c r="AZ27" s="39">
        <v>0.27660427060560488</v>
      </c>
      <c r="BA27" s="39">
        <v>0.56545908870628325</v>
      </c>
      <c r="BB27" s="39">
        <v>4.2753406838715632E-2</v>
      </c>
      <c r="BC27" s="39">
        <v>0</v>
      </c>
      <c r="BD27" s="41">
        <v>0.35058217682705756</v>
      </c>
      <c r="BE27" s="40">
        <v>0</v>
      </c>
      <c r="BF27" s="40">
        <v>9.1738907773500458</v>
      </c>
      <c r="BG27" s="40">
        <v>0</v>
      </c>
      <c r="BH27" s="40">
        <v>0.23231967290670022</v>
      </c>
      <c r="BI27" s="40">
        <v>18.25421661030374</v>
      </c>
      <c r="BJ27" s="40">
        <v>0</v>
      </c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9"/>
      <c r="BY27" s="9"/>
    </row>
    <row r="28" spans="1:98" s="1" customFormat="1" ht="15.75" customHeight="1" x14ac:dyDescent="0.25">
      <c r="A28" s="43" t="s">
        <v>20</v>
      </c>
      <c r="B28" s="124" t="s">
        <v>68</v>
      </c>
      <c r="C28" s="28">
        <v>3.14</v>
      </c>
      <c r="D28" s="28">
        <v>10.6</v>
      </c>
      <c r="E28" s="28">
        <v>7.17</v>
      </c>
      <c r="F28" s="28">
        <v>67.65579000000001</v>
      </c>
      <c r="G28" s="28">
        <v>0.252</v>
      </c>
      <c r="H28" s="28">
        <v>5.48</v>
      </c>
      <c r="I28" s="124" t="s">
        <v>68</v>
      </c>
      <c r="J28" s="124" t="s">
        <v>68</v>
      </c>
      <c r="K28" s="124">
        <f t="shared" si="1"/>
        <v>94.297790000000006</v>
      </c>
      <c r="L28" s="72">
        <v>1.9290654375911276</v>
      </c>
      <c r="M28" s="36"/>
      <c r="N28" s="37">
        <v>0</v>
      </c>
      <c r="O28" s="37">
        <v>39.299714138385063</v>
      </c>
      <c r="P28" s="37">
        <v>47.174094119226112</v>
      </c>
      <c r="Q28" s="37">
        <v>0</v>
      </c>
      <c r="R28" s="37">
        <v>103.96111462007116</v>
      </c>
      <c r="S28" s="37">
        <v>941.67265165686808</v>
      </c>
      <c r="T28" s="37">
        <v>3.5524279153168852</v>
      </c>
      <c r="U28" s="37">
        <v>135.94169391288818</v>
      </c>
      <c r="V28" s="37">
        <v>0</v>
      </c>
      <c r="W28" s="37">
        <v>0</v>
      </c>
      <c r="X28" s="37">
        <v>0</v>
      </c>
      <c r="Y28" s="37">
        <v>1422.7369051020528</v>
      </c>
      <c r="Z28" s="37">
        <v>474.2456350340176</v>
      </c>
      <c r="AA28" s="38">
        <v>0</v>
      </c>
      <c r="AB28" s="39">
        <v>8.2867845764286477E-2</v>
      </c>
      <c r="AC28" s="39">
        <v>0.19894371454085105</v>
      </c>
      <c r="AD28" s="39">
        <v>0</v>
      </c>
      <c r="AE28" s="39">
        <v>0.4384272914293203</v>
      </c>
      <c r="AF28" s="39">
        <v>1.9856221799264888</v>
      </c>
      <c r="AG28" s="39">
        <v>7.4906918543637619E-3</v>
      </c>
      <c r="AH28" s="39">
        <v>0.28664827648468943</v>
      </c>
      <c r="AI28" s="39">
        <v>0</v>
      </c>
      <c r="AJ28" s="39">
        <v>0</v>
      </c>
      <c r="AK28" s="39">
        <v>0</v>
      </c>
      <c r="AL28" s="39">
        <v>2.9999999999999996</v>
      </c>
      <c r="AM28" s="38">
        <v>3.4015533487493719</v>
      </c>
      <c r="AN28" s="39">
        <v>1.1968933025012563</v>
      </c>
      <c r="AO28" s="39">
        <v>0.78872887742523257</v>
      </c>
      <c r="AP28" s="40">
        <v>26.874234100262136</v>
      </c>
      <c r="AQ28" s="40">
        <v>45.32217433361469</v>
      </c>
      <c r="AR28" s="39">
        <v>4</v>
      </c>
      <c r="AS28" s="39">
        <v>1.0828678457642857</v>
      </c>
      <c r="AT28" s="39">
        <v>1.917132154235714</v>
      </c>
      <c r="AU28" s="40">
        <v>98.838408433876822</v>
      </c>
      <c r="AV28" s="40">
        <v>0.26655604077367284</v>
      </c>
      <c r="AW28" s="40">
        <v>0.39722001768454895</v>
      </c>
      <c r="AX28" s="40">
        <v>0.60277998231545105</v>
      </c>
      <c r="AY28" s="39">
        <v>0.10377151835949576</v>
      </c>
      <c r="AZ28" s="39">
        <v>0.22868913364196544</v>
      </c>
      <c r="BA28" s="39">
        <v>0.62431444794081559</v>
      </c>
      <c r="BB28" s="39">
        <v>4.3224900057723281E-2</v>
      </c>
      <c r="BC28" s="39">
        <v>0</v>
      </c>
      <c r="BD28" s="41">
        <v>0.35819543511601104</v>
      </c>
      <c r="BE28" s="40">
        <v>0</v>
      </c>
      <c r="BF28" s="40">
        <v>6.5553346009246196</v>
      </c>
      <c r="BG28" s="40">
        <v>0</v>
      </c>
      <c r="BH28" s="40">
        <v>0.17130398305533762</v>
      </c>
      <c r="BI28" s="40">
        <v>16.142274780216585</v>
      </c>
      <c r="BJ28" s="40">
        <v>0</v>
      </c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9"/>
      <c r="BY28" s="9"/>
    </row>
    <row r="29" spans="1:98" s="1" customFormat="1" ht="15.75" customHeight="1" x14ac:dyDescent="0.25">
      <c r="A29" s="43" t="s">
        <v>20</v>
      </c>
      <c r="B29" s="124" t="s">
        <v>68</v>
      </c>
      <c r="C29" s="28">
        <v>3.21</v>
      </c>
      <c r="D29" s="28">
        <v>11.19</v>
      </c>
      <c r="E29" s="28">
        <v>8.01</v>
      </c>
      <c r="F29" s="28">
        <v>66.689709999999991</v>
      </c>
      <c r="G29" s="28">
        <v>0.251</v>
      </c>
      <c r="H29" s="28">
        <v>5.63</v>
      </c>
      <c r="I29" s="124" t="s">
        <v>68</v>
      </c>
      <c r="J29" s="124" t="s">
        <v>68</v>
      </c>
      <c r="K29" s="124">
        <f t="shared" si="1"/>
        <v>94.980709999999988</v>
      </c>
      <c r="L29" s="72">
        <v>1.866138398639974</v>
      </c>
      <c r="M29" s="36"/>
      <c r="N29" s="37">
        <v>0</v>
      </c>
      <c r="O29" s="37">
        <v>40.175822415355427</v>
      </c>
      <c r="P29" s="37">
        <v>52.700766233612434</v>
      </c>
      <c r="Q29" s="37">
        <v>0</v>
      </c>
      <c r="R29" s="37">
        <v>109.74762949043361</v>
      </c>
      <c r="S29" s="37">
        <v>928.22618809014773</v>
      </c>
      <c r="T29" s="37">
        <v>3.5383309791449928</v>
      </c>
      <c r="U29" s="37">
        <v>139.66272568057673</v>
      </c>
      <c r="V29" s="37">
        <v>0</v>
      </c>
      <c r="W29" s="37">
        <v>0</v>
      </c>
      <c r="X29" s="37">
        <v>0</v>
      </c>
      <c r="Y29" s="37">
        <v>1436.499858613317</v>
      </c>
      <c r="Z29" s="37">
        <v>478.83328620443899</v>
      </c>
      <c r="AA29" s="38">
        <v>0</v>
      </c>
      <c r="AB29" s="39">
        <v>8.3903570559633697E-2</v>
      </c>
      <c r="AC29" s="39">
        <v>0.22012156527945184</v>
      </c>
      <c r="AD29" s="39">
        <v>0</v>
      </c>
      <c r="AE29" s="39">
        <v>0.45839599147489762</v>
      </c>
      <c r="AF29" s="39">
        <v>1.9385164207106509</v>
      </c>
      <c r="AG29" s="39">
        <v>7.3894841505114037E-3</v>
      </c>
      <c r="AH29" s="39">
        <v>0.29167296782485458</v>
      </c>
      <c r="AI29" s="39">
        <v>0</v>
      </c>
      <c r="AJ29" s="39">
        <v>0</v>
      </c>
      <c r="AK29" s="39">
        <v>0</v>
      </c>
      <c r="AL29" s="39">
        <v>3.0000000000000004</v>
      </c>
      <c r="AM29" s="38">
        <v>3.4231623489368084</v>
      </c>
      <c r="AN29" s="39">
        <v>1.1536753021263833</v>
      </c>
      <c r="AO29" s="39">
        <v>0.78484111858426764</v>
      </c>
      <c r="AP29" s="40">
        <v>27.000455624344163</v>
      </c>
      <c r="AQ29" s="40">
        <v>44.108255957841337</v>
      </c>
      <c r="AR29" s="39">
        <v>4</v>
      </c>
      <c r="AS29" s="39">
        <v>1.0839035705596336</v>
      </c>
      <c r="AT29" s="39">
        <v>1.9160964294403664</v>
      </c>
      <c r="AU29" s="40">
        <v>99.399711582185489</v>
      </c>
      <c r="AV29" s="40">
        <v>0.27094208195433322</v>
      </c>
      <c r="AW29" s="40">
        <v>0.40486689212389987</v>
      </c>
      <c r="AX29" s="40">
        <v>0.59513310787610008</v>
      </c>
      <c r="AY29" s="39">
        <v>0.11488021265388124</v>
      </c>
      <c r="AZ29" s="39">
        <v>0.23923430179804739</v>
      </c>
      <c r="BA29" s="39">
        <v>0.60209668177469378</v>
      </c>
      <c r="BB29" s="39">
        <v>4.378880377337762E-2</v>
      </c>
      <c r="BC29" s="39">
        <v>0</v>
      </c>
      <c r="BD29" s="41">
        <v>0.36740369871215434</v>
      </c>
      <c r="BE29" s="40">
        <v>0</v>
      </c>
      <c r="BF29" s="40">
        <v>6.9778178810943423</v>
      </c>
      <c r="BG29" s="40">
        <v>0</v>
      </c>
      <c r="BH29" s="40">
        <v>0.17678180813953329</v>
      </c>
      <c r="BI29" s="40">
        <v>16.768830490570863</v>
      </c>
      <c r="BJ29" s="40">
        <v>0</v>
      </c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9"/>
      <c r="BY29" s="9"/>
    </row>
    <row r="30" spans="1:98" s="1" customFormat="1" ht="15.75" customHeight="1" x14ac:dyDescent="0.25">
      <c r="A30" s="43" t="s">
        <v>20</v>
      </c>
      <c r="B30" s="124" t="s">
        <v>68</v>
      </c>
      <c r="C30" s="28">
        <v>2.84</v>
      </c>
      <c r="D30" s="28">
        <v>13.06</v>
      </c>
      <c r="E30" s="28">
        <v>9.36</v>
      </c>
      <c r="F30" s="28">
        <v>63.388936666666666</v>
      </c>
      <c r="G30" s="28">
        <v>0.27200000000000002</v>
      </c>
      <c r="H30" s="28">
        <v>6.36</v>
      </c>
      <c r="I30" s="124" t="s">
        <v>68</v>
      </c>
      <c r="J30" s="124" t="s">
        <v>68</v>
      </c>
      <c r="K30" s="124">
        <f t="shared" si="1"/>
        <v>95.280936666666662</v>
      </c>
      <c r="L30" s="72">
        <v>1.7259127879136618</v>
      </c>
      <c r="M30" s="36"/>
      <c r="N30" s="37">
        <v>0</v>
      </c>
      <c r="O30" s="37">
        <v>35.544964379940623</v>
      </c>
      <c r="P30" s="37">
        <v>61.582917846019022</v>
      </c>
      <c r="Q30" s="37">
        <v>0</v>
      </c>
      <c r="R30" s="37">
        <v>128.08793933378578</v>
      </c>
      <c r="S30" s="37">
        <v>882.28410423718742</v>
      </c>
      <c r="T30" s="37">
        <v>3.8343666387547337</v>
      </c>
      <c r="U30" s="37">
        <v>157.77174694999431</v>
      </c>
      <c r="V30" s="37">
        <v>0</v>
      </c>
      <c r="W30" s="37">
        <v>0</v>
      </c>
      <c r="X30" s="37">
        <v>0</v>
      </c>
      <c r="Y30" s="37">
        <v>1458.7768965654868</v>
      </c>
      <c r="Z30" s="37">
        <v>486.25896552182894</v>
      </c>
      <c r="AA30" s="38">
        <v>0</v>
      </c>
      <c r="AB30" s="39">
        <v>7.3098836011785476E-2</v>
      </c>
      <c r="AC30" s="39">
        <v>0.25329267823342361</v>
      </c>
      <c r="AD30" s="39">
        <v>0</v>
      </c>
      <c r="AE30" s="39">
        <v>0.52683013955877678</v>
      </c>
      <c r="AF30" s="39">
        <v>1.8144325694650463</v>
      </c>
      <c r="AG30" s="39">
        <v>7.885441525257806E-3</v>
      </c>
      <c r="AH30" s="39">
        <v>0.32446033520570983</v>
      </c>
      <c r="AI30" s="39">
        <v>0</v>
      </c>
      <c r="AJ30" s="39">
        <v>0</v>
      </c>
      <c r="AK30" s="39">
        <v>0</v>
      </c>
      <c r="AL30" s="39">
        <v>3</v>
      </c>
      <c r="AM30" s="38">
        <v>3.4631602449078853</v>
      </c>
      <c r="AN30" s="39">
        <v>1.0736795101842294</v>
      </c>
      <c r="AO30" s="39">
        <v>0.74075305928081692</v>
      </c>
      <c r="AP30" s="40">
        <v>25.878916389951765</v>
      </c>
      <c r="AQ30" s="40">
        <v>41.686385934324335</v>
      </c>
      <c r="AR30" s="39">
        <v>4</v>
      </c>
      <c r="AS30" s="39">
        <v>1.0730988360117846</v>
      </c>
      <c r="AT30" s="39">
        <v>1.9269011639882152</v>
      </c>
      <c r="AU30" s="40">
        <v>99.4573023242761</v>
      </c>
      <c r="AV30" s="40">
        <v>0.30459655960495313</v>
      </c>
      <c r="AW30" s="40">
        <v>0.40825604199731436</v>
      </c>
      <c r="AX30" s="40">
        <v>0.59174395800268564</v>
      </c>
      <c r="AY30" s="39">
        <v>0.13145078894922124</v>
      </c>
      <c r="AZ30" s="39">
        <v>0.27340797203545558</v>
      </c>
      <c r="BA30" s="39">
        <v>0.55720528392954771</v>
      </c>
      <c r="BB30" s="39">
        <v>3.7935955085775505E-2</v>
      </c>
      <c r="BC30" s="39">
        <v>0</v>
      </c>
      <c r="BD30" s="41">
        <v>0.27730741597655628</v>
      </c>
      <c r="BE30" s="40">
        <v>0</v>
      </c>
      <c r="BF30" s="40">
        <v>8.871004225453726</v>
      </c>
      <c r="BG30" s="40">
        <v>0</v>
      </c>
      <c r="BH30" s="40">
        <v>0.21559425760249062</v>
      </c>
      <c r="BI30" s="40">
        <v>18.254198720489342</v>
      </c>
      <c r="BJ30" s="40">
        <v>0</v>
      </c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9"/>
      <c r="BY30" s="9"/>
    </row>
    <row r="31" spans="1:98" s="1" customFormat="1" ht="15.75" customHeight="1" x14ac:dyDescent="0.25">
      <c r="A31" s="43" t="s">
        <v>20</v>
      </c>
      <c r="B31" s="124" t="s">
        <v>68</v>
      </c>
      <c r="C31" s="28">
        <v>3.15</v>
      </c>
      <c r="D31" s="28">
        <v>11.36</v>
      </c>
      <c r="E31" s="28">
        <v>7.85</v>
      </c>
      <c r="F31" s="28">
        <v>66.357619999999997</v>
      </c>
      <c r="G31" s="28">
        <v>0.26700000000000002</v>
      </c>
      <c r="H31" s="28">
        <v>5.56</v>
      </c>
      <c r="I31" s="124" t="s">
        <v>68</v>
      </c>
      <c r="J31" s="124" t="s">
        <v>68</v>
      </c>
      <c r="K31" s="124">
        <f t="shared" si="1"/>
        <v>94.544619999999995</v>
      </c>
      <c r="L31" s="72">
        <v>1.8584240677009982</v>
      </c>
      <c r="M31" s="36"/>
      <c r="N31" s="37">
        <v>0</v>
      </c>
      <c r="O31" s="37">
        <v>39.424872463666546</v>
      </c>
      <c r="P31" s="37">
        <v>51.648066783253135</v>
      </c>
      <c r="Q31" s="37">
        <v>0</v>
      </c>
      <c r="R31" s="37">
        <v>111.4149303852838</v>
      </c>
      <c r="S31" s="37">
        <v>923.60396623908775</v>
      </c>
      <c r="T31" s="37">
        <v>3.7638819578952716</v>
      </c>
      <c r="U31" s="37">
        <v>137.9262441889887</v>
      </c>
      <c r="V31" s="37">
        <v>0</v>
      </c>
      <c r="W31" s="37">
        <v>0</v>
      </c>
      <c r="X31" s="37">
        <v>0</v>
      </c>
      <c r="Y31" s="37">
        <v>1430.8449591867122</v>
      </c>
      <c r="Z31" s="37">
        <v>476.9483197289041</v>
      </c>
      <c r="AA31" s="38">
        <v>0</v>
      </c>
      <c r="AB31" s="39">
        <v>8.2660680062937461E-2</v>
      </c>
      <c r="AC31" s="39">
        <v>0.21657720405686609</v>
      </c>
      <c r="AD31" s="39">
        <v>0</v>
      </c>
      <c r="AE31" s="39">
        <v>0.4671991734811507</v>
      </c>
      <c r="AF31" s="39">
        <v>1.9364864662151684</v>
      </c>
      <c r="AG31" s="39">
        <v>7.8915928669895524E-3</v>
      </c>
      <c r="AH31" s="39">
        <v>0.28918488331688752</v>
      </c>
      <c r="AI31" s="39">
        <v>0</v>
      </c>
      <c r="AJ31" s="39">
        <v>0</v>
      </c>
      <c r="AK31" s="39">
        <v>0</v>
      </c>
      <c r="AL31" s="39">
        <v>3</v>
      </c>
      <c r="AM31" s="38">
        <v>3.4245488688319456</v>
      </c>
      <c r="AN31" s="39">
        <v>1.1509022623361087</v>
      </c>
      <c r="AO31" s="39">
        <v>0.78558420387905969</v>
      </c>
      <c r="AP31" s="40">
        <v>26.919629436344799</v>
      </c>
      <c r="AQ31" s="40">
        <v>43.829016433012562</v>
      </c>
      <c r="AR31" s="39">
        <v>4</v>
      </c>
      <c r="AS31" s="39">
        <v>1.0826606800629368</v>
      </c>
      <c r="AT31" s="39">
        <v>1.917339319937063</v>
      </c>
      <c r="AU31" s="40">
        <v>98.935645869357373</v>
      </c>
      <c r="AV31" s="40">
        <v>0.26906699007445922</v>
      </c>
      <c r="AW31" s="40">
        <v>0.40567502927839788</v>
      </c>
      <c r="AX31" s="40">
        <v>0.59432497072160206</v>
      </c>
      <c r="AY31" s="39">
        <v>0.11295715985419591</v>
      </c>
      <c r="AZ31" s="39">
        <v>0.24367057443775086</v>
      </c>
      <c r="BA31" s="39">
        <v>0.60026008457067859</v>
      </c>
      <c r="BB31" s="39">
        <v>4.3112181137374687E-2</v>
      </c>
      <c r="BC31" s="39">
        <v>0</v>
      </c>
      <c r="BD31" s="41">
        <v>0.35636822118119366</v>
      </c>
      <c r="BE31" s="40">
        <v>0</v>
      </c>
      <c r="BF31" s="40">
        <v>7.0465846636539942</v>
      </c>
      <c r="BG31" s="40">
        <v>0</v>
      </c>
      <c r="BH31" s="40">
        <v>0.19229489671282016</v>
      </c>
      <c r="BI31" s="40">
        <v>17.12817788340827</v>
      </c>
      <c r="BJ31" s="40">
        <v>0</v>
      </c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9"/>
      <c r="BY31" s="9"/>
    </row>
    <row r="32" spans="1:98" s="1" customFormat="1" ht="15.75" customHeight="1" x14ac:dyDescent="0.25">
      <c r="A32" s="43" t="s">
        <v>20</v>
      </c>
      <c r="B32" s="124" t="s">
        <v>68</v>
      </c>
      <c r="C32" s="28">
        <v>3.15</v>
      </c>
      <c r="D32" s="28">
        <v>10.93</v>
      </c>
      <c r="E32" s="28">
        <v>7.93</v>
      </c>
      <c r="F32" s="28">
        <v>66.609203333333326</v>
      </c>
      <c r="G32" s="28">
        <v>0.27700000000000002</v>
      </c>
      <c r="H32" s="28">
        <v>5.57</v>
      </c>
      <c r="I32" s="124" t="s">
        <v>68</v>
      </c>
      <c r="J32" s="124" t="s">
        <v>68</v>
      </c>
      <c r="K32" s="124">
        <f t="shared" si="1"/>
        <v>94.46620333333334</v>
      </c>
      <c r="L32" s="72">
        <v>1.8801140975849704</v>
      </c>
      <c r="M32" s="36"/>
      <c r="N32" s="37">
        <v>0</v>
      </c>
      <c r="O32" s="37">
        <v>39.424872463666546</v>
      </c>
      <c r="P32" s="37">
        <v>52.174416508432785</v>
      </c>
      <c r="Q32" s="37">
        <v>0</v>
      </c>
      <c r="R32" s="37">
        <v>107.19763988654508</v>
      </c>
      <c r="S32" s="37">
        <v>927.10564945958777</v>
      </c>
      <c r="T32" s="37">
        <v>3.9048513196141958</v>
      </c>
      <c r="U32" s="37">
        <v>138.17431297350129</v>
      </c>
      <c r="V32" s="37">
        <v>0</v>
      </c>
      <c r="W32" s="37">
        <v>0</v>
      </c>
      <c r="X32" s="37">
        <v>0</v>
      </c>
      <c r="Y32" s="37">
        <v>1427.3537990063255</v>
      </c>
      <c r="Z32" s="37">
        <v>475.78459966877517</v>
      </c>
      <c r="AA32" s="38">
        <v>0</v>
      </c>
      <c r="AB32" s="39">
        <v>8.2862859561055116E-2</v>
      </c>
      <c r="AC32" s="39">
        <v>0.21931948425718198</v>
      </c>
      <c r="AD32" s="39">
        <v>0</v>
      </c>
      <c r="AE32" s="39">
        <v>0.45061416431373513</v>
      </c>
      <c r="AF32" s="39">
        <v>1.9485827202162633</v>
      </c>
      <c r="AG32" s="39">
        <v>8.2071830873311543E-3</v>
      </c>
      <c r="AH32" s="39">
        <v>0.29041358856443333</v>
      </c>
      <c r="AI32" s="39">
        <v>0</v>
      </c>
      <c r="AJ32" s="39">
        <v>0</v>
      </c>
      <c r="AK32" s="39">
        <v>0</v>
      </c>
      <c r="AL32" s="39">
        <v>3</v>
      </c>
      <c r="AM32" s="38">
        <v>3.4178296838465139</v>
      </c>
      <c r="AN32" s="39">
        <v>1.1643406323069723</v>
      </c>
      <c r="AO32" s="39">
        <v>0.78424208790929106</v>
      </c>
      <c r="AP32" s="40">
        <v>26.808069349147381</v>
      </c>
      <c r="AQ32" s="40">
        <v>44.232592241985209</v>
      </c>
      <c r="AR32" s="39">
        <v>4</v>
      </c>
      <c r="AS32" s="39">
        <v>1.0828628595610557</v>
      </c>
      <c r="AT32" s="39">
        <v>1.9171371404389446</v>
      </c>
      <c r="AU32" s="40">
        <v>98.897661591132589</v>
      </c>
      <c r="AV32" s="40">
        <v>0.2702387331329878</v>
      </c>
      <c r="AW32" s="40">
        <v>0.40246794748454506</v>
      </c>
      <c r="AX32" s="40">
        <v>0.59753205251545494</v>
      </c>
      <c r="AY32" s="39">
        <v>0.11439947598478373</v>
      </c>
      <c r="AZ32" s="39">
        <v>0.23504534694401844</v>
      </c>
      <c r="BA32" s="39">
        <v>0.60733299029426069</v>
      </c>
      <c r="BB32" s="39">
        <v>4.322218677693708E-2</v>
      </c>
      <c r="BC32" s="39">
        <v>0</v>
      </c>
      <c r="BD32" s="41">
        <v>0.35815139928190309</v>
      </c>
      <c r="BE32" s="40">
        <v>0</v>
      </c>
      <c r="BF32" s="40">
        <v>6.8260362681384663</v>
      </c>
      <c r="BG32" s="40">
        <v>0</v>
      </c>
      <c r="BH32" s="40">
        <v>0.19290601961948314</v>
      </c>
      <c r="BI32" s="40">
        <v>16.485592406643896</v>
      </c>
      <c r="BJ32" s="40">
        <v>0</v>
      </c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9"/>
      <c r="BY32" s="9"/>
    </row>
    <row r="33" spans="1:79" s="1" customFormat="1" ht="14.25" customHeight="1" x14ac:dyDescent="0.25">
      <c r="A33" s="7" t="s">
        <v>20</v>
      </c>
      <c r="B33" s="124" t="s">
        <v>68</v>
      </c>
      <c r="C33" s="125">
        <v>2.94</v>
      </c>
      <c r="D33" s="125">
        <v>13.21</v>
      </c>
      <c r="E33" s="125">
        <v>9.6199999999999992</v>
      </c>
      <c r="F33" s="125">
        <v>63.41</v>
      </c>
      <c r="G33" s="125">
        <v>0.4</v>
      </c>
      <c r="H33" s="125">
        <v>6.28</v>
      </c>
      <c r="I33" s="124" t="s">
        <v>68</v>
      </c>
      <c r="J33" s="124">
        <v>0.55118</v>
      </c>
      <c r="K33" s="124">
        <f t="shared" si="1"/>
        <v>96.411180000000016</v>
      </c>
      <c r="L33" s="72">
        <v>1.7046649558957301</v>
      </c>
      <c r="M33" s="36"/>
      <c r="N33" s="37">
        <v>0</v>
      </c>
      <c r="O33" s="37">
        <v>36.796547632755434</v>
      </c>
      <c r="P33" s="37">
        <v>63.293554452852881</v>
      </c>
      <c r="Q33" s="37">
        <v>3.677421334888332</v>
      </c>
      <c r="R33" s="37">
        <v>129.55908718218305</v>
      </c>
      <c r="S33" s="37">
        <v>882.57727596650625</v>
      </c>
      <c r="T33" s="37">
        <v>5.638774468756961</v>
      </c>
      <c r="U33" s="37">
        <v>155.78719667389373</v>
      </c>
      <c r="V33" s="37">
        <v>0</v>
      </c>
      <c r="W33" s="37">
        <v>0</v>
      </c>
      <c r="X33" s="37">
        <v>0</v>
      </c>
      <c r="Y33" s="37">
        <v>1473.859920681761</v>
      </c>
      <c r="Z33" s="37">
        <v>491.28664022725366</v>
      </c>
      <c r="AA33" s="38">
        <v>0</v>
      </c>
      <c r="AB33" s="39">
        <v>7.489832741174178E-2</v>
      </c>
      <c r="AC33" s="39">
        <v>0.25766446416525912</v>
      </c>
      <c r="AD33" s="39">
        <v>1.4970573322275865E-2</v>
      </c>
      <c r="AE33" s="39">
        <v>0.52742768304162768</v>
      </c>
      <c r="AF33" s="39">
        <v>1.7964609734924888</v>
      </c>
      <c r="AG33" s="39">
        <v>1.1477565248158676E-2</v>
      </c>
      <c r="AH33" s="39">
        <v>0.31710041331844785</v>
      </c>
      <c r="AI33" s="39">
        <v>0</v>
      </c>
      <c r="AJ33" s="39">
        <v>0</v>
      </c>
      <c r="AK33" s="39">
        <v>0</v>
      </c>
      <c r="AL33" s="39">
        <v>3</v>
      </c>
      <c r="AM33" s="38">
        <v>3.4749296876763229</v>
      </c>
      <c r="AN33" s="39">
        <v>1.0501406246473541</v>
      </c>
      <c r="AO33" s="39">
        <v>0.74632034884513465</v>
      </c>
      <c r="AP33" s="40">
        <v>26.343001055161999</v>
      </c>
      <c r="AQ33" s="40">
        <v>41.194038607356255</v>
      </c>
      <c r="AR33" s="39">
        <v>4</v>
      </c>
      <c r="AS33" s="39">
        <v>1.0748983274117412</v>
      </c>
      <c r="AT33" s="39">
        <v>1.9251016725882586</v>
      </c>
      <c r="AU33" s="40">
        <v>100.53821966251826</v>
      </c>
      <c r="AV33" s="40">
        <v>0.29818903730381496</v>
      </c>
      <c r="AW33" s="40">
        <v>0.41543922181299481</v>
      </c>
      <c r="AX33" s="40">
        <v>0.58456077818700514</v>
      </c>
      <c r="AY33" s="39">
        <v>0.13384460043548488</v>
      </c>
      <c r="AZ33" s="39">
        <v>0.27397393631293887</v>
      </c>
      <c r="BA33" s="39">
        <v>0.54549878564879239</v>
      </c>
      <c r="BB33" s="39">
        <v>3.8906167127808144E-2</v>
      </c>
      <c r="BC33" s="39">
        <v>7.7765104749757162E-3</v>
      </c>
      <c r="BD33" s="41">
        <v>0.29140068438745198</v>
      </c>
      <c r="BE33" s="40">
        <v>1.1641882025707028E-2</v>
      </c>
      <c r="BF33" s="40">
        <v>8.6877248443315036</v>
      </c>
      <c r="BG33" s="40">
        <v>0</v>
      </c>
      <c r="BH33" s="40">
        <v>0.31445537303266258</v>
      </c>
      <c r="BI33" s="40">
        <v>18.395213413929721</v>
      </c>
      <c r="BJ33" s="40">
        <v>0</v>
      </c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9"/>
      <c r="BY33" s="9"/>
    </row>
    <row r="34" spans="1:79" s="1" customFormat="1" ht="14.25" customHeight="1" x14ac:dyDescent="0.25">
      <c r="A34" s="43" t="s">
        <v>20</v>
      </c>
      <c r="B34" s="124" t="s">
        <v>68</v>
      </c>
      <c r="C34" s="28">
        <v>3.58</v>
      </c>
      <c r="D34" s="28">
        <v>9.75</v>
      </c>
      <c r="E34" s="28">
        <v>5.44</v>
      </c>
      <c r="F34" s="28">
        <v>69.104910000000004</v>
      </c>
      <c r="G34" s="28">
        <v>0.27900000000000003</v>
      </c>
      <c r="H34" s="28">
        <v>5.32</v>
      </c>
      <c r="I34" s="124" t="s">
        <v>68</v>
      </c>
      <c r="J34" s="124" t="s">
        <v>68</v>
      </c>
      <c r="K34" s="124">
        <f t="shared" si="1"/>
        <v>93.473909999999989</v>
      </c>
      <c r="L34" s="72">
        <v>2.0270713635349464</v>
      </c>
      <c r="M34" s="36"/>
      <c r="N34" s="37">
        <v>0</v>
      </c>
      <c r="O34" s="37">
        <v>44.80668045077023</v>
      </c>
      <c r="P34" s="37">
        <v>35.791781312216187</v>
      </c>
      <c r="Q34" s="37">
        <v>0</v>
      </c>
      <c r="R34" s="37">
        <v>95.624610145820171</v>
      </c>
      <c r="S34" s="37">
        <v>961.8423470069481</v>
      </c>
      <c r="T34" s="37">
        <v>3.9330451919579805</v>
      </c>
      <c r="U34" s="37">
        <v>131.97259336068706</v>
      </c>
      <c r="V34" s="37">
        <v>0</v>
      </c>
      <c r="W34" s="37">
        <v>0</v>
      </c>
      <c r="X34" s="37">
        <v>0</v>
      </c>
      <c r="Y34" s="37">
        <v>1405.3874489264363</v>
      </c>
      <c r="Z34" s="37">
        <v>468.46248297547874</v>
      </c>
      <c r="AA34" s="38">
        <v>0</v>
      </c>
      <c r="AB34" s="39">
        <v>9.5646251469652041E-2</v>
      </c>
      <c r="AC34" s="39">
        <v>0.15280532641539057</v>
      </c>
      <c r="AD34" s="39">
        <v>0</v>
      </c>
      <c r="AE34" s="39">
        <v>0.40824874401233774</v>
      </c>
      <c r="AF34" s="39">
        <v>2.0531897045366918</v>
      </c>
      <c r="AG34" s="39">
        <v>8.3956460440053043E-3</v>
      </c>
      <c r="AH34" s="39">
        <v>0.28171432752192249</v>
      </c>
      <c r="AI34" s="39">
        <v>0</v>
      </c>
      <c r="AJ34" s="39">
        <v>0</v>
      </c>
      <c r="AK34" s="39">
        <v>0</v>
      </c>
      <c r="AL34" s="39">
        <v>3</v>
      </c>
      <c r="AM34" s="38">
        <v>3.3761732866835161</v>
      </c>
      <c r="AN34" s="39">
        <v>1.2476534266329677</v>
      </c>
      <c r="AO34" s="39">
        <v>0.80553627790372406</v>
      </c>
      <c r="AP34" s="40">
        <v>27.112210753478895</v>
      </c>
      <c r="AQ34" s="40">
        <v>46.668166380628776</v>
      </c>
      <c r="AR34" s="39">
        <v>4</v>
      </c>
      <c r="AS34" s="39">
        <v>1.0956462514696519</v>
      </c>
      <c r="AT34" s="39">
        <v>1.9043537485303481</v>
      </c>
      <c r="AU34" s="40">
        <v>98.149377134107652</v>
      </c>
      <c r="AV34" s="40">
        <v>0.2591070780886201</v>
      </c>
      <c r="AW34" s="40">
        <v>0.39233407226026185</v>
      </c>
      <c r="AX34" s="40">
        <v>0.60766592773973815</v>
      </c>
      <c r="AY34" s="39">
        <v>8.0239990355423951E-2</v>
      </c>
      <c r="AZ34" s="39">
        <v>0.21437652764219706</v>
      </c>
      <c r="BA34" s="39">
        <v>0.65515843765677595</v>
      </c>
      <c r="BB34" s="39">
        <v>5.0225044345603001E-2</v>
      </c>
      <c r="BC34" s="39">
        <v>0</v>
      </c>
      <c r="BD34" s="41">
        <v>0.48038372215539699</v>
      </c>
      <c r="BE34" s="40">
        <v>0</v>
      </c>
      <c r="BF34" s="40">
        <v>6.0392939321206374</v>
      </c>
      <c r="BG34" s="40">
        <v>0</v>
      </c>
      <c r="BH34" s="40">
        <v>0.17998294462268055</v>
      </c>
      <c r="BI34" s="40">
        <v>15.218375887476387</v>
      </c>
      <c r="BJ34" s="40">
        <v>0</v>
      </c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9"/>
      <c r="BY34" s="9"/>
    </row>
    <row r="35" spans="1:79" s="1" customFormat="1" ht="14.25" customHeight="1" x14ac:dyDescent="0.25">
      <c r="A35" s="43" t="s">
        <v>20</v>
      </c>
      <c r="B35" s="124" t="s">
        <v>68</v>
      </c>
      <c r="C35" s="28">
        <v>1.92</v>
      </c>
      <c r="D35" s="28">
        <v>11.69</v>
      </c>
      <c r="E35" s="28">
        <v>7.61</v>
      </c>
      <c r="F35" s="28">
        <v>66.075846666666664</v>
      </c>
      <c r="G35" s="28">
        <v>0.27600000000000002</v>
      </c>
      <c r="H35" s="28">
        <v>6.26</v>
      </c>
      <c r="I35" s="124" t="s">
        <v>68</v>
      </c>
      <c r="J35" s="124" t="s">
        <v>68</v>
      </c>
      <c r="K35" s="124">
        <f t="shared" si="1"/>
        <v>93.831846666666664</v>
      </c>
      <c r="L35" s="72">
        <v>1.8981230817213348</v>
      </c>
      <c r="M35" s="36"/>
      <c r="N35" s="37">
        <v>0</v>
      </c>
      <c r="O35" s="37">
        <v>24.030398454044366</v>
      </c>
      <c r="P35" s="37">
        <v>50.069017607714187</v>
      </c>
      <c r="Q35" s="37">
        <v>0</v>
      </c>
      <c r="R35" s="37">
        <v>114.65145565175771</v>
      </c>
      <c r="S35" s="37">
        <v>919.68208103212771</v>
      </c>
      <c r="T35" s="37">
        <v>3.8907543834423031</v>
      </c>
      <c r="U35" s="37">
        <v>155.29105910486859</v>
      </c>
      <c r="V35" s="37">
        <v>0</v>
      </c>
      <c r="W35" s="37">
        <v>0</v>
      </c>
      <c r="X35" s="37">
        <v>0</v>
      </c>
      <c r="Y35" s="37">
        <v>1432.3352394934266</v>
      </c>
      <c r="Z35" s="37">
        <v>477.44507983114221</v>
      </c>
      <c r="AA35" s="38">
        <v>0</v>
      </c>
      <c r="AB35" s="39">
        <v>5.0331230688445229E-2</v>
      </c>
      <c r="AC35" s="39">
        <v>0.20973728591117569</v>
      </c>
      <c r="AD35" s="39">
        <v>0</v>
      </c>
      <c r="AE35" s="39">
        <v>0.48027075990522905</v>
      </c>
      <c r="AF35" s="39">
        <v>1.9262573223236299</v>
      </c>
      <c r="AG35" s="39">
        <v>8.1491139982390118E-3</v>
      </c>
      <c r="AH35" s="39">
        <v>0.32525428717328142</v>
      </c>
      <c r="AI35" s="39">
        <v>0</v>
      </c>
      <c r="AJ35" s="39">
        <v>0</v>
      </c>
      <c r="AK35" s="39">
        <v>0</v>
      </c>
      <c r="AL35" s="39">
        <v>3</v>
      </c>
      <c r="AM35" s="38">
        <v>3.3953352535966475</v>
      </c>
      <c r="AN35" s="39">
        <v>1.2093294928067051</v>
      </c>
      <c r="AO35" s="39">
        <v>0.7169278295169248</v>
      </c>
      <c r="AP35" s="40">
        <v>24.59256755846225</v>
      </c>
      <c r="AQ35" s="40">
        <v>46.102027404111894</v>
      </c>
      <c r="AR35" s="39">
        <v>4</v>
      </c>
      <c r="AS35" s="39">
        <v>1.0503312306884451</v>
      </c>
      <c r="AT35" s="39">
        <v>1.9496687693115551</v>
      </c>
      <c r="AU35" s="40">
        <v>98.450594962574144</v>
      </c>
      <c r="AV35" s="40">
        <v>0.31208968371692453</v>
      </c>
      <c r="AW35" s="40">
        <v>0.37218694574622047</v>
      </c>
      <c r="AX35" s="40">
        <v>0.62781305425377953</v>
      </c>
      <c r="AY35" s="39">
        <v>0.10757585555685736</v>
      </c>
      <c r="AZ35" s="39">
        <v>0.24633454023824614</v>
      </c>
      <c r="BA35" s="39">
        <v>0.62027433164133305</v>
      </c>
      <c r="BB35" s="39">
        <v>2.5815272563563512E-2</v>
      </c>
      <c r="BC35" s="39">
        <v>0</v>
      </c>
      <c r="BD35" s="41">
        <v>0.12993144386818059</v>
      </c>
      <c r="BE35" s="40">
        <v>0</v>
      </c>
      <c r="BF35" s="40">
        <v>8.0121365291348745</v>
      </c>
      <c r="BG35" s="40">
        <v>0</v>
      </c>
      <c r="BH35" s="40">
        <v>0.20074082501052629</v>
      </c>
      <c r="BI35" s="40">
        <v>16.42057666967921</v>
      </c>
      <c r="BJ35" s="40">
        <v>0</v>
      </c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9"/>
      <c r="BY35" s="9"/>
    </row>
    <row r="36" spans="1:79" s="10" customFormat="1" ht="14.25" customHeight="1" x14ac:dyDescent="0.25">
      <c r="A36" s="43" t="s">
        <v>20</v>
      </c>
      <c r="B36" s="124" t="s">
        <v>68</v>
      </c>
      <c r="C36" s="28">
        <v>3.13</v>
      </c>
      <c r="D36" s="28">
        <v>12.55</v>
      </c>
      <c r="E36" s="28">
        <v>9.0399999999999991</v>
      </c>
      <c r="F36" s="28">
        <v>64.495903333333331</v>
      </c>
      <c r="G36" s="28">
        <v>0.28499999999999998</v>
      </c>
      <c r="H36" s="28">
        <v>5.73</v>
      </c>
      <c r="I36" s="124" t="s">
        <v>68</v>
      </c>
      <c r="J36" s="124" t="s">
        <v>68</v>
      </c>
      <c r="K36" s="124">
        <f t="shared" si="1"/>
        <v>95.23090333333333</v>
      </c>
      <c r="L36" s="73">
        <v>1.7448771651201922</v>
      </c>
      <c r="M36" s="36"/>
      <c r="N36" s="37">
        <v>0</v>
      </c>
      <c r="O36" s="37">
        <v>39.174555813103581</v>
      </c>
      <c r="P36" s="37">
        <v>59.477518945300424</v>
      </c>
      <c r="Q36" s="37">
        <v>0</v>
      </c>
      <c r="R36" s="37">
        <v>123.0860366492352</v>
      </c>
      <c r="S36" s="37">
        <v>897.69151040738757</v>
      </c>
      <c r="T36" s="37">
        <v>4.0176268089893341</v>
      </c>
      <c r="U36" s="37">
        <v>142.14341352570241</v>
      </c>
      <c r="V36" s="37">
        <v>0</v>
      </c>
      <c r="W36" s="37">
        <v>0</v>
      </c>
      <c r="X36" s="37">
        <v>0</v>
      </c>
      <c r="Y36" s="37">
        <v>1448.1542177442541</v>
      </c>
      <c r="Z36" s="37">
        <v>482.71807258141803</v>
      </c>
      <c r="AA36" s="38">
        <v>0</v>
      </c>
      <c r="AB36" s="39">
        <v>8.1154110521719017E-2</v>
      </c>
      <c r="AC36" s="39">
        <v>0.24642756227142751</v>
      </c>
      <c r="AD36" s="39">
        <v>0</v>
      </c>
      <c r="AE36" s="39">
        <v>0.50997069983732501</v>
      </c>
      <c r="AF36" s="39">
        <v>1.8596600405011305</v>
      </c>
      <c r="AG36" s="39">
        <v>8.3229260249246158E-3</v>
      </c>
      <c r="AH36" s="39">
        <v>0.29446466084347334</v>
      </c>
      <c r="AI36" s="39">
        <v>0</v>
      </c>
      <c r="AJ36" s="39">
        <v>0</v>
      </c>
      <c r="AK36" s="39">
        <v>0</v>
      </c>
      <c r="AL36" s="39">
        <v>3</v>
      </c>
      <c r="AM36" s="38">
        <v>3.4593532415760953</v>
      </c>
      <c r="AN36" s="39">
        <v>1.0812935168478095</v>
      </c>
      <c r="AO36" s="39">
        <v>0.77836652365332104</v>
      </c>
      <c r="AP36" s="40">
        <v>26.994961968381762</v>
      </c>
      <c r="AQ36" s="40">
        <v>41.676296176525277</v>
      </c>
      <c r="AR36" s="39">
        <v>4</v>
      </c>
      <c r="AS36" s="39">
        <v>1.0811541105217191</v>
      </c>
      <c r="AT36" s="39">
        <v>1.9188458894782809</v>
      </c>
      <c r="AU36" s="40">
        <v>99.406258144907028</v>
      </c>
      <c r="AV36" s="40">
        <v>0.27447436754142301</v>
      </c>
      <c r="AW36" s="40">
        <v>0.41855312621739793</v>
      </c>
      <c r="AX36" s="40">
        <v>0.58144687378260207</v>
      </c>
      <c r="AY36" s="39">
        <v>0.12842488478239866</v>
      </c>
      <c r="AZ36" s="39">
        <v>0.2657694933364253</v>
      </c>
      <c r="BA36" s="39">
        <v>0.5635124335815237</v>
      </c>
      <c r="BB36" s="39">
        <v>4.2293188299652444E-2</v>
      </c>
      <c r="BC36" s="39">
        <v>0</v>
      </c>
      <c r="BD36" s="41">
        <v>0.34322660775858682</v>
      </c>
      <c r="BE36" s="40">
        <v>0</v>
      </c>
      <c r="BF36" s="40">
        <v>7.8259723717852223</v>
      </c>
      <c r="BG36" s="40">
        <v>0</v>
      </c>
      <c r="BH36" s="40">
        <v>0.22119798327207632</v>
      </c>
      <c r="BI36" s="40">
        <v>18.529778978585231</v>
      </c>
      <c r="BJ36" s="40">
        <v>0</v>
      </c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9"/>
      <c r="BY36" s="9"/>
      <c r="BZ36" s="1"/>
      <c r="CA36" s="1"/>
    </row>
    <row r="37" spans="1:79" s="10" customFormat="1" ht="21.75" customHeight="1" x14ac:dyDescent="0.25">
      <c r="A37" s="35" t="s">
        <v>114</v>
      </c>
      <c r="B37" s="124"/>
      <c r="C37" s="28"/>
      <c r="D37" s="127"/>
      <c r="E37" s="28"/>
      <c r="F37" s="28"/>
      <c r="G37" s="28"/>
      <c r="H37" s="28"/>
      <c r="I37" s="28"/>
      <c r="J37" s="128"/>
      <c r="K37" s="128"/>
      <c r="L37" s="42"/>
      <c r="M37" s="42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8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8"/>
      <c r="AN37" s="39"/>
      <c r="AO37" s="39"/>
      <c r="AP37" s="40"/>
      <c r="AQ37" s="40"/>
      <c r="AR37" s="39"/>
      <c r="AS37" s="39"/>
      <c r="AT37" s="39"/>
      <c r="AU37" s="40"/>
      <c r="AV37" s="40"/>
      <c r="AW37" s="40"/>
      <c r="AX37" s="40"/>
      <c r="AY37" s="39"/>
      <c r="AZ37" s="39"/>
      <c r="BA37" s="39"/>
      <c r="BB37" s="39"/>
      <c r="BC37" s="39"/>
      <c r="BD37" s="41"/>
      <c r="BE37" s="40"/>
      <c r="BF37" s="40"/>
      <c r="BG37" s="40"/>
      <c r="BH37" s="40"/>
      <c r="BI37" s="40"/>
      <c r="BJ37" s="40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9"/>
      <c r="BY37" s="9"/>
      <c r="BZ37" s="1"/>
      <c r="CA37" s="1"/>
    </row>
    <row r="38" spans="1:79" s="10" customFormat="1" ht="14.25" customHeight="1" x14ac:dyDescent="0.25">
      <c r="A38" s="43" t="s">
        <v>20</v>
      </c>
      <c r="B38" s="124" t="s">
        <v>68</v>
      </c>
      <c r="C38" s="125">
        <v>3.09</v>
      </c>
      <c r="D38" s="125">
        <v>11.07</v>
      </c>
      <c r="E38" s="125">
        <v>7.89</v>
      </c>
      <c r="F38" s="125">
        <v>65.3</v>
      </c>
      <c r="G38" s="125"/>
      <c r="H38" s="125">
        <v>5.77</v>
      </c>
      <c r="I38" s="124" t="s">
        <v>68</v>
      </c>
      <c r="J38" s="124">
        <v>0.74073</v>
      </c>
      <c r="K38" s="124">
        <f t="shared" ref="K38:K67" si="2">SUM(B38:J38)</f>
        <v>93.86072999999999</v>
      </c>
      <c r="L38" s="73">
        <v>1.8693518864888212</v>
      </c>
      <c r="M38" s="36"/>
      <c r="N38" s="37">
        <v>12.149495379863128</v>
      </c>
      <c r="O38" s="37">
        <v>38.673922511977651</v>
      </c>
      <c r="P38" s="37">
        <v>51.911241645842956</v>
      </c>
      <c r="Q38" s="37">
        <v>4.9420811810875467</v>
      </c>
      <c r="R38" s="37">
        <v>108.57071121171583</v>
      </c>
      <c r="S38" s="37">
        <v>908.88339568857998</v>
      </c>
      <c r="T38" s="37">
        <v>0</v>
      </c>
      <c r="U38" s="37">
        <v>143.13568866375269</v>
      </c>
      <c r="V38" s="37">
        <v>0</v>
      </c>
      <c r="W38" s="37">
        <v>0</v>
      </c>
      <c r="X38" s="37">
        <v>0</v>
      </c>
      <c r="Y38" s="37">
        <v>1433.6905703214661</v>
      </c>
      <c r="Z38" s="37">
        <v>477.89685677382204</v>
      </c>
      <c r="AA38" s="38">
        <v>2.5422840112156699E-2</v>
      </c>
      <c r="AB38" s="39">
        <v>8.0925249797742779E-2</v>
      </c>
      <c r="AC38" s="39">
        <v>0.21724872599616779</v>
      </c>
      <c r="AD38" s="39">
        <v>2.0682626851536393E-2</v>
      </c>
      <c r="AE38" s="39">
        <v>0.45436880227525722</v>
      </c>
      <c r="AF38" s="39">
        <v>1.9018400786819452</v>
      </c>
      <c r="AG38" s="39">
        <v>0</v>
      </c>
      <c r="AH38" s="39">
        <v>0.29951167628519398</v>
      </c>
      <c r="AI38" s="39">
        <v>0</v>
      </c>
      <c r="AJ38" s="39">
        <v>0</v>
      </c>
      <c r="AK38" s="39">
        <v>0</v>
      </c>
      <c r="AL38" s="39">
        <v>3</v>
      </c>
      <c r="AM38" s="38">
        <v>3.4524981674713802</v>
      </c>
      <c r="AN38" s="39">
        <v>1.0950036650572397</v>
      </c>
      <c r="AO38" s="39">
        <v>0.80683641362470548</v>
      </c>
      <c r="AP38" s="40">
        <v>27.702864399727638</v>
      </c>
      <c r="AQ38" s="40">
        <v>41.783200678006686</v>
      </c>
      <c r="AR38" s="39">
        <v>4</v>
      </c>
      <c r="AS38" s="39">
        <v>1.1063480899098994</v>
      </c>
      <c r="AT38" s="39">
        <v>1.8936519100901006</v>
      </c>
      <c r="AU38" s="40">
        <v>98.776795077734306</v>
      </c>
      <c r="AV38" s="40">
        <v>0.27072101359128853</v>
      </c>
      <c r="AW38" s="40">
        <v>0.42423988360991788</v>
      </c>
      <c r="AX38" s="40">
        <v>0.57576011639008207</v>
      </c>
      <c r="AY38" s="39">
        <v>0.11628591455261564</v>
      </c>
      <c r="AZ38" s="39">
        <v>0.24320829258942075</v>
      </c>
      <c r="BA38" s="39">
        <v>0.58611852403633091</v>
      </c>
      <c r="BB38" s="39">
        <v>4.3316556357137818E-2</v>
      </c>
      <c r="BC38" s="39">
        <v>1.1070712464494823E-2</v>
      </c>
      <c r="BD38" s="41">
        <v>0.35054031435793809</v>
      </c>
      <c r="BE38" s="40">
        <v>2.2897141488379926E-2</v>
      </c>
      <c r="BF38" s="40">
        <v>7.2843723399917337</v>
      </c>
      <c r="BG38" s="40">
        <v>0</v>
      </c>
      <c r="BH38" s="40">
        <v>0</v>
      </c>
      <c r="BI38" s="40">
        <v>17.036456918950343</v>
      </c>
      <c r="BJ38" s="40">
        <v>0</v>
      </c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9"/>
      <c r="BY38" s="9"/>
      <c r="BZ38" s="1"/>
      <c r="CA38" s="1"/>
    </row>
    <row r="39" spans="1:79" s="1" customFormat="1" ht="14.25" customHeight="1" x14ac:dyDescent="0.25">
      <c r="A39" s="7" t="s">
        <v>20</v>
      </c>
      <c r="B39" s="124" t="s">
        <v>68</v>
      </c>
      <c r="C39" s="125">
        <v>2.82</v>
      </c>
      <c r="D39" s="125">
        <v>12.87</v>
      </c>
      <c r="E39" s="125">
        <v>10.61</v>
      </c>
      <c r="F39" s="125">
        <v>62.72</v>
      </c>
      <c r="G39" s="125">
        <v>0.22</v>
      </c>
      <c r="H39" s="125">
        <v>5.16</v>
      </c>
      <c r="I39" s="124" t="s">
        <v>68</v>
      </c>
      <c r="J39" s="124">
        <v>0.58153999999999995</v>
      </c>
      <c r="K39" s="124">
        <f t="shared" si="2"/>
        <v>94.981539999999995</v>
      </c>
      <c r="L39" s="73">
        <v>1.6367224173071764</v>
      </c>
      <c r="M39" s="36"/>
      <c r="N39" s="37">
        <v>0</v>
      </c>
      <c r="O39" s="37">
        <v>35.294647729377658</v>
      </c>
      <c r="P39" s="37">
        <v>69.807132301951057</v>
      </c>
      <c r="Q39" s="37">
        <v>3.8799804112829936</v>
      </c>
      <c r="R39" s="37">
        <v>126.22448539248262</v>
      </c>
      <c r="S39" s="37">
        <v>872.97345448066983</v>
      </c>
      <c r="T39" s="37">
        <v>3.1013259578163281</v>
      </c>
      <c r="U39" s="37">
        <v>128.00349280848593</v>
      </c>
      <c r="V39" s="37">
        <v>0</v>
      </c>
      <c r="W39" s="37">
        <v>0</v>
      </c>
      <c r="X39" s="37">
        <v>0</v>
      </c>
      <c r="Y39" s="37">
        <v>1439.1961171877829</v>
      </c>
      <c r="Z39" s="37">
        <v>479.73203906259431</v>
      </c>
      <c r="AA39" s="38">
        <v>0</v>
      </c>
      <c r="AB39" s="39">
        <v>7.3571587585319675E-2</v>
      </c>
      <c r="AC39" s="39">
        <v>0.29102551682124689</v>
      </c>
      <c r="AD39" s="39">
        <v>1.6175615115740657E-2</v>
      </c>
      <c r="AE39" s="39">
        <v>0.52622912423830481</v>
      </c>
      <c r="AF39" s="39">
        <v>1.8197105538051552</v>
      </c>
      <c r="AG39" s="39">
        <v>6.4647046794631003E-3</v>
      </c>
      <c r="AH39" s="39">
        <v>0.26682289775477003</v>
      </c>
      <c r="AI39" s="39">
        <v>0</v>
      </c>
      <c r="AJ39" s="39">
        <v>0</v>
      </c>
      <c r="AK39" s="39">
        <v>0</v>
      </c>
      <c r="AL39" s="39">
        <v>3</v>
      </c>
      <c r="AM39" s="38">
        <v>3.490286715672966</v>
      </c>
      <c r="AN39" s="39">
        <v>1.019426568654068</v>
      </c>
      <c r="AO39" s="39">
        <v>0.80028398515108723</v>
      </c>
      <c r="AP39" s="40">
        <v>27.583404098919498</v>
      </c>
      <c r="AQ39" s="40">
        <v>39.048704488706811</v>
      </c>
      <c r="AR39" s="39">
        <v>4</v>
      </c>
      <c r="AS39" s="39">
        <v>1.0735715875853202</v>
      </c>
      <c r="AT39" s="39">
        <v>1.92642841241468</v>
      </c>
      <c r="AU39" s="40">
        <v>98.893648587626302</v>
      </c>
      <c r="AV39" s="40">
        <v>0.25004327310510827</v>
      </c>
      <c r="AW39" s="40">
        <v>0.43978641739348689</v>
      </c>
      <c r="AX39" s="40">
        <v>0.56021358260651311</v>
      </c>
      <c r="AY39" s="39">
        <v>0.1510699878312432</v>
      </c>
      <c r="AZ39" s="39">
        <v>0.2731630829607124</v>
      </c>
      <c r="BA39" s="39">
        <v>0.52917957505426771</v>
      </c>
      <c r="BB39" s="39">
        <v>3.8190667824038911E-2</v>
      </c>
      <c r="BC39" s="39">
        <v>8.3966863297377081E-3</v>
      </c>
      <c r="BD39" s="41">
        <v>0.28097480627581289</v>
      </c>
      <c r="BE39" s="40">
        <v>1.358215663174382E-2</v>
      </c>
      <c r="BF39" s="40">
        <v>7.2886165355203927</v>
      </c>
      <c r="BG39" s="40">
        <v>0</v>
      </c>
      <c r="BH39" s="40">
        <v>0.17659186606726845</v>
      </c>
      <c r="BI39" s="40">
        <v>19.851099894483578</v>
      </c>
      <c r="BJ39" s="40">
        <v>0</v>
      </c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9"/>
      <c r="BY39" s="9"/>
    </row>
    <row r="40" spans="1:79" s="1" customFormat="1" ht="14.25" customHeight="1" x14ac:dyDescent="0.25">
      <c r="A40" s="43" t="s">
        <v>20</v>
      </c>
      <c r="B40" s="124" t="s">
        <v>68</v>
      </c>
      <c r="C40" s="28">
        <v>3.25</v>
      </c>
      <c r="D40" s="28">
        <v>10.7</v>
      </c>
      <c r="E40" s="28">
        <v>7.79</v>
      </c>
      <c r="F40" s="28">
        <v>66.84066</v>
      </c>
      <c r="G40" s="28">
        <v>0.26400000000000001</v>
      </c>
      <c r="H40" s="28">
        <v>5.6</v>
      </c>
      <c r="I40" s="124" t="s">
        <v>68</v>
      </c>
      <c r="J40" s="124" t="s">
        <v>68</v>
      </c>
      <c r="K40" s="124">
        <f t="shared" si="2"/>
        <v>94.444659999999985</v>
      </c>
      <c r="L40" s="73">
        <v>1.8973374447081028</v>
      </c>
      <c r="M40" s="36"/>
      <c r="N40" s="37">
        <v>0</v>
      </c>
      <c r="O40" s="37">
        <v>40.676455716481357</v>
      </c>
      <c r="P40" s="37">
        <v>51.253304489368396</v>
      </c>
      <c r="Q40" s="37">
        <v>0</v>
      </c>
      <c r="R40" s="37">
        <v>104.94187985233597</v>
      </c>
      <c r="S40" s="37">
        <v>930.32719802244787</v>
      </c>
      <c r="T40" s="37">
        <v>3.7215911493795941</v>
      </c>
      <c r="U40" s="37">
        <v>138.91851932703901</v>
      </c>
      <c r="V40" s="37">
        <v>0</v>
      </c>
      <c r="W40" s="37">
        <v>0</v>
      </c>
      <c r="X40" s="37">
        <v>0</v>
      </c>
      <c r="Y40" s="37">
        <v>1426.0341328987565</v>
      </c>
      <c r="Z40" s="37">
        <v>475.34471096625219</v>
      </c>
      <c r="AA40" s="38">
        <v>0</v>
      </c>
      <c r="AB40" s="39">
        <v>8.5572542994738918E-2</v>
      </c>
      <c r="AC40" s="39">
        <v>0.21564689080134605</v>
      </c>
      <c r="AD40" s="39">
        <v>0</v>
      </c>
      <c r="AE40" s="39">
        <v>0.44154011786106306</v>
      </c>
      <c r="AF40" s="39">
        <v>1.9571632471335056</v>
      </c>
      <c r="AG40" s="39">
        <v>7.8292469938596072E-3</v>
      </c>
      <c r="AH40" s="39">
        <v>0.29224795421548666</v>
      </c>
      <c r="AI40" s="39">
        <v>0</v>
      </c>
      <c r="AJ40" s="39">
        <v>0</v>
      </c>
      <c r="AK40" s="39">
        <v>0</v>
      </c>
      <c r="AL40" s="39">
        <v>3</v>
      </c>
      <c r="AM40" s="38">
        <v>3.4141660473259434</v>
      </c>
      <c r="AN40" s="39">
        <v>1.1716679053481132</v>
      </c>
      <c r="AO40" s="39">
        <v>0.78549534178539249</v>
      </c>
      <c r="AP40" s="40">
        <v>26.826084716621384</v>
      </c>
      <c r="AQ40" s="40">
        <v>44.469798095429994</v>
      </c>
      <c r="AR40" s="39">
        <v>4</v>
      </c>
      <c r="AS40" s="39">
        <v>1.0855725429947387</v>
      </c>
      <c r="AT40" s="39">
        <v>1.9144274570052611</v>
      </c>
      <c r="AU40" s="40">
        <v>98.899882812051359</v>
      </c>
      <c r="AV40" s="40">
        <v>0.27116657120477067</v>
      </c>
      <c r="AW40" s="40">
        <v>0.40134380355641885</v>
      </c>
      <c r="AX40" s="40">
        <v>0.59865619644358115</v>
      </c>
      <c r="AY40" s="39">
        <v>0.1126430202472558</v>
      </c>
      <c r="AZ40" s="39">
        <v>0.23063820791191758</v>
      </c>
      <c r="BA40" s="39">
        <v>0.61202000684891622</v>
      </c>
      <c r="BB40" s="39">
        <v>4.4698764991910452E-2</v>
      </c>
      <c r="BC40" s="39">
        <v>0</v>
      </c>
      <c r="BD40" s="41">
        <v>0.38249869890819882</v>
      </c>
      <c r="BE40" s="40">
        <v>0</v>
      </c>
      <c r="BF40" s="40">
        <v>6.7403544426183988</v>
      </c>
      <c r="BG40" s="40">
        <v>0</v>
      </c>
      <c r="BH40" s="40">
        <v>0.18057234959635476</v>
      </c>
      <c r="BI40" s="40">
        <v>16.142893998977009</v>
      </c>
      <c r="BJ40" s="40">
        <v>0</v>
      </c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9"/>
      <c r="BY40" s="9"/>
    </row>
    <row r="41" spans="1:79" s="1" customFormat="1" ht="14.25" customHeight="1" x14ac:dyDescent="0.25">
      <c r="A41" s="43" t="s">
        <v>20</v>
      </c>
      <c r="B41" s="124" t="s">
        <v>68</v>
      </c>
      <c r="C41" s="28">
        <v>3.29</v>
      </c>
      <c r="D41" s="28">
        <v>11.29</v>
      </c>
      <c r="E41" s="28">
        <v>7.69</v>
      </c>
      <c r="F41" s="28">
        <v>66.619266666666675</v>
      </c>
      <c r="G41" s="28">
        <v>0.253</v>
      </c>
      <c r="H41" s="28">
        <v>5.43</v>
      </c>
      <c r="I41" s="124" t="s">
        <v>68</v>
      </c>
      <c r="J41" s="124" t="s">
        <v>68</v>
      </c>
      <c r="K41" s="124">
        <f t="shared" si="2"/>
        <v>94.572266666666678</v>
      </c>
      <c r="L41" s="73">
        <v>1.8618444759539161</v>
      </c>
      <c r="M41" s="36"/>
      <c r="N41" s="37">
        <v>0</v>
      </c>
      <c r="O41" s="37">
        <v>41.17708901760728</v>
      </c>
      <c r="P41" s="37">
        <v>50.595367332893836</v>
      </c>
      <c r="Q41" s="37">
        <v>0</v>
      </c>
      <c r="R41" s="37">
        <v>110.72839472269843</v>
      </c>
      <c r="S41" s="37">
        <v>927.245716788408</v>
      </c>
      <c r="T41" s="37">
        <v>3.5665248514887775</v>
      </c>
      <c r="U41" s="37">
        <v>134.70134999032533</v>
      </c>
      <c r="V41" s="37">
        <v>0</v>
      </c>
      <c r="W41" s="37">
        <v>0</v>
      </c>
      <c r="X41" s="37">
        <v>0</v>
      </c>
      <c r="Y41" s="37">
        <v>1429.3382047590139</v>
      </c>
      <c r="Z41" s="37">
        <v>476.44606825300463</v>
      </c>
      <c r="AA41" s="38">
        <v>0</v>
      </c>
      <c r="AB41" s="39">
        <v>8.6425498626932162E-2</v>
      </c>
      <c r="AC41" s="39">
        <v>0.21238654573607038</v>
      </c>
      <c r="AD41" s="39">
        <v>0</v>
      </c>
      <c r="AE41" s="39">
        <v>0.46480977428865639</v>
      </c>
      <c r="AF41" s="39">
        <v>1.9461714107293622</v>
      </c>
      <c r="AG41" s="39">
        <v>7.485684296999728E-3</v>
      </c>
      <c r="AH41" s="39">
        <v>0.28272108632197923</v>
      </c>
      <c r="AI41" s="39">
        <v>0</v>
      </c>
      <c r="AJ41" s="39">
        <v>0</v>
      </c>
      <c r="AK41" s="39">
        <v>0</v>
      </c>
      <c r="AL41" s="39">
        <v>3.0000000000000004</v>
      </c>
      <c r="AM41" s="38">
        <v>3.4250236586392959</v>
      </c>
      <c r="AN41" s="39">
        <v>1.1499526827214082</v>
      </c>
      <c r="AO41" s="39">
        <v>0.79621872800795401</v>
      </c>
      <c r="AP41" s="40">
        <v>27.255311363492403</v>
      </c>
      <c r="AQ41" s="40">
        <v>43.746738086629691</v>
      </c>
      <c r="AR41" s="39">
        <v>4</v>
      </c>
      <c r="AS41" s="39">
        <v>1.0864254986269331</v>
      </c>
      <c r="AT41" s="39">
        <v>1.9135745013730672</v>
      </c>
      <c r="AU41" s="40">
        <v>98.955049450122118</v>
      </c>
      <c r="AV41" s="40">
        <v>0.2620360121732655</v>
      </c>
      <c r="AW41" s="40">
        <v>0.40912055516710982</v>
      </c>
      <c r="AX41" s="40">
        <v>0.59087944483289012</v>
      </c>
      <c r="AY41" s="39">
        <v>0.11098943134101884</v>
      </c>
      <c r="AZ41" s="39">
        <v>0.24290132103826456</v>
      </c>
      <c r="BA41" s="39">
        <v>0.60094481918329845</v>
      </c>
      <c r="BB41" s="39">
        <v>4.5164428437418226E-2</v>
      </c>
      <c r="BC41" s="39">
        <v>0</v>
      </c>
      <c r="BD41" s="41">
        <v>0.3903358247904265</v>
      </c>
      <c r="BE41" s="40">
        <v>0</v>
      </c>
      <c r="BF41" s="40">
        <v>6.867332535298198</v>
      </c>
      <c r="BG41" s="40">
        <v>0</v>
      </c>
      <c r="BH41" s="40">
        <v>0.18182826046166267</v>
      </c>
      <c r="BI41" s="40">
        <v>17.240971308066591</v>
      </c>
      <c r="BJ41" s="40">
        <v>0</v>
      </c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9"/>
      <c r="BY41" s="9"/>
    </row>
    <row r="42" spans="1:79" s="1" customFormat="1" ht="21" customHeight="1" x14ac:dyDescent="0.25">
      <c r="A42" s="35" t="s">
        <v>115</v>
      </c>
      <c r="B42" s="28"/>
      <c r="C42" s="28"/>
      <c r="D42" s="126"/>
      <c r="E42" s="28"/>
      <c r="F42" s="28"/>
      <c r="G42" s="28"/>
      <c r="H42" s="28"/>
      <c r="I42" s="28"/>
      <c r="J42" s="128"/>
      <c r="K42" s="124"/>
      <c r="L42" s="36"/>
      <c r="M42" s="36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8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8"/>
      <c r="AN42" s="39"/>
      <c r="AO42" s="39"/>
      <c r="AP42" s="40"/>
      <c r="AQ42" s="40"/>
      <c r="AR42" s="39"/>
      <c r="AS42" s="39"/>
      <c r="AT42" s="39"/>
      <c r="AU42" s="40"/>
      <c r="AV42" s="40"/>
      <c r="AW42" s="40"/>
      <c r="AX42" s="40"/>
      <c r="AY42" s="39"/>
      <c r="AZ42" s="39"/>
      <c r="BA42" s="39"/>
      <c r="BB42" s="39"/>
      <c r="BC42" s="39"/>
      <c r="BD42" s="41"/>
      <c r="BE42" s="40"/>
      <c r="BF42" s="40"/>
      <c r="BG42" s="40"/>
      <c r="BH42" s="40"/>
      <c r="BI42" s="40"/>
      <c r="BJ42" s="40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9"/>
      <c r="BY42" s="9"/>
    </row>
    <row r="43" spans="1:79" s="1" customFormat="1" ht="14.25" customHeight="1" x14ac:dyDescent="0.25">
      <c r="A43" s="43" t="s">
        <v>18</v>
      </c>
      <c r="B43" s="125">
        <v>0.73</v>
      </c>
      <c r="C43" s="125">
        <v>0.7</v>
      </c>
      <c r="D43" s="125">
        <v>13.28</v>
      </c>
      <c r="E43" s="124" t="s">
        <v>68</v>
      </c>
      <c r="F43" s="125">
        <v>71.27</v>
      </c>
      <c r="G43" s="124" t="s">
        <v>68</v>
      </c>
      <c r="H43" s="125">
        <v>6.78</v>
      </c>
      <c r="I43" s="125">
        <v>0.13</v>
      </c>
      <c r="J43" s="124" t="s">
        <v>68</v>
      </c>
      <c r="K43" s="124">
        <f t="shared" si="2"/>
        <v>92.889999999999986</v>
      </c>
      <c r="L43" s="72">
        <v>2.1336186186794333</v>
      </c>
      <c r="M43" s="36"/>
      <c r="N43" s="37">
        <v>12.149495379863128</v>
      </c>
      <c r="O43" s="37">
        <v>8.7610827697036751</v>
      </c>
      <c r="P43" s="37">
        <v>0</v>
      </c>
      <c r="Q43" s="37">
        <v>0</v>
      </c>
      <c r="R43" s="37">
        <v>130.24562284476841</v>
      </c>
      <c r="S43" s="37">
        <v>991.97732941386062</v>
      </c>
      <c r="T43" s="37">
        <v>0</v>
      </c>
      <c r="U43" s="37">
        <v>168.19063589952225</v>
      </c>
      <c r="V43" s="37">
        <v>2.3201856148491879</v>
      </c>
      <c r="W43" s="37">
        <v>0</v>
      </c>
      <c r="X43" s="37">
        <v>0</v>
      </c>
      <c r="Y43" s="37">
        <v>1443.8899747673356</v>
      </c>
      <c r="Z43" s="37">
        <v>481.29665825577854</v>
      </c>
      <c r="AA43" s="38">
        <v>2.5243257295600095E-2</v>
      </c>
      <c r="AB43" s="39">
        <v>1.8203082484415916E-2</v>
      </c>
      <c r="AC43" s="39">
        <v>0</v>
      </c>
      <c r="AD43" s="39">
        <v>0</v>
      </c>
      <c r="AE43" s="39">
        <v>0.54122803726408231</v>
      </c>
      <c r="AF43" s="39">
        <v>2.0610517700430155</v>
      </c>
      <c r="AG43" s="39">
        <v>0</v>
      </c>
      <c r="AH43" s="39">
        <v>0.34945315537624122</v>
      </c>
      <c r="AI43" s="39">
        <v>4.8206975366451785E-3</v>
      </c>
      <c r="AJ43" s="39">
        <v>0</v>
      </c>
      <c r="AK43" s="39">
        <v>0</v>
      </c>
      <c r="AL43" s="39">
        <v>3.0000000000000004</v>
      </c>
      <c r="AM43" s="38">
        <v>3.3140603584120574</v>
      </c>
      <c r="AN43" s="39">
        <v>1.3718792831758853</v>
      </c>
      <c r="AO43" s="39">
        <v>0.68917248686713029</v>
      </c>
      <c r="AP43" s="40">
        <v>23.831193302822889</v>
      </c>
      <c r="AQ43" s="40">
        <v>52.720643434840802</v>
      </c>
      <c r="AR43" s="39">
        <v>4</v>
      </c>
      <c r="AS43" s="39">
        <v>1.0434463397800167</v>
      </c>
      <c r="AT43" s="39">
        <v>1.9565536602199836</v>
      </c>
      <c r="AU43" s="40">
        <v>98.171836737663682</v>
      </c>
      <c r="AV43" s="40">
        <v>0.33645727696597455</v>
      </c>
      <c r="AW43" s="40">
        <v>0.33437902768097222</v>
      </c>
      <c r="AX43" s="40">
        <v>0.66562097231902773</v>
      </c>
      <c r="AY43" s="39">
        <v>0</v>
      </c>
      <c r="AZ43" s="39">
        <v>0.28023876247161339</v>
      </c>
      <c r="BA43" s="39">
        <v>0.7103359879896004</v>
      </c>
      <c r="BB43" s="39">
        <v>9.4252495387861374E-3</v>
      </c>
      <c r="BC43" s="39">
        <v>0</v>
      </c>
      <c r="BD43" s="41">
        <v>1.7156859479072712E-2</v>
      </c>
      <c r="BE43" s="40">
        <v>0</v>
      </c>
      <c r="BF43" s="40">
        <v>9.7930319804438266</v>
      </c>
      <c r="BG43" s="40">
        <v>0</v>
      </c>
      <c r="BH43" s="40">
        <v>0</v>
      </c>
      <c r="BI43" s="40">
        <v>18.230844266717511</v>
      </c>
      <c r="BJ43" s="40">
        <v>0</v>
      </c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9"/>
      <c r="BY43" s="9"/>
    </row>
    <row r="44" spans="1:79" s="1" customFormat="1" ht="14.25" customHeight="1" x14ac:dyDescent="0.25">
      <c r="A44" s="79" t="s">
        <v>18</v>
      </c>
      <c r="B44" s="125">
        <v>0.98</v>
      </c>
      <c r="C44" s="125">
        <v>2.5499999999999998</v>
      </c>
      <c r="D44" s="125">
        <v>23.39</v>
      </c>
      <c r="E44" s="124" t="s">
        <v>68</v>
      </c>
      <c r="F44" s="125">
        <v>60.4</v>
      </c>
      <c r="G44" s="125">
        <v>0.22</v>
      </c>
      <c r="H44" s="125">
        <v>7.03</v>
      </c>
      <c r="I44" s="125">
        <v>0.13</v>
      </c>
      <c r="J44" s="124">
        <v>0.53234999999999999</v>
      </c>
      <c r="K44" s="124">
        <f t="shared" ref="K44:K49" si="3">SUM(B44:J44)</f>
        <v>95.232349999999983</v>
      </c>
      <c r="L44" s="72">
        <v>1.5163988062431477</v>
      </c>
      <c r="M44" s="36"/>
      <c r="N44" s="37">
        <v>16.310281468857347</v>
      </c>
      <c r="O44" s="37">
        <v>31.915372946777673</v>
      </c>
      <c r="P44" s="37">
        <v>0</v>
      </c>
      <c r="Q44" s="37">
        <v>3.5517893385605492</v>
      </c>
      <c r="R44" s="37">
        <v>229.40098782674193</v>
      </c>
      <c r="S44" s="37">
        <v>840.6823445572777</v>
      </c>
      <c r="T44" s="37">
        <v>3.1013259578163281</v>
      </c>
      <c r="U44" s="37">
        <v>174.39235551233648</v>
      </c>
      <c r="V44" s="37">
        <v>2.3201856148491879</v>
      </c>
      <c r="W44" s="37">
        <v>0</v>
      </c>
      <c r="X44" s="37">
        <v>0</v>
      </c>
      <c r="Y44" s="37">
        <v>1534.6274203885196</v>
      </c>
      <c r="Z44" s="37">
        <v>511.54247346283984</v>
      </c>
      <c r="AA44" s="38">
        <v>3.1884510700443687E-2</v>
      </c>
      <c r="AB44" s="39">
        <v>6.2390465313133206E-2</v>
      </c>
      <c r="AC44" s="39">
        <v>0</v>
      </c>
      <c r="AD44" s="39">
        <v>1.3886586247734376E-2</v>
      </c>
      <c r="AE44" s="39">
        <v>0.89689908356517489</v>
      </c>
      <c r="AF44" s="39">
        <v>1.6434262806494946</v>
      </c>
      <c r="AG44" s="39">
        <v>6.0626949250610351E-3</v>
      </c>
      <c r="AH44" s="39">
        <v>0.34091471296958675</v>
      </c>
      <c r="AI44" s="39">
        <v>4.5356656293717009E-3</v>
      </c>
      <c r="AJ44" s="39">
        <v>0</v>
      </c>
      <c r="AK44" s="39">
        <v>0</v>
      </c>
      <c r="AL44" s="39">
        <v>3</v>
      </c>
      <c r="AM44" s="38">
        <v>3.5496678109200319</v>
      </c>
      <c r="AN44" s="39">
        <v>0.90066437815993616</v>
      </c>
      <c r="AO44" s="39">
        <v>0.74276190248955842</v>
      </c>
      <c r="AP44" s="40">
        <v>27.298345802672209</v>
      </c>
      <c r="AQ44" s="40">
        <v>36.787192375658265</v>
      </c>
      <c r="AR44" s="39">
        <v>4</v>
      </c>
      <c r="AS44" s="39">
        <v>1.0942749760135779</v>
      </c>
      <c r="AT44" s="39">
        <v>1.9057250239864223</v>
      </c>
      <c r="AU44" s="40">
        <v>98.917888178330472</v>
      </c>
      <c r="AV44" s="40">
        <v>0.31459081805981753</v>
      </c>
      <c r="AW44" s="40">
        <v>0.45195936759391075</v>
      </c>
      <c r="AX44" s="40">
        <v>0.54804063240608925</v>
      </c>
      <c r="AY44" s="39">
        <v>0</v>
      </c>
      <c r="AZ44" s="39">
        <v>0.47864216682580252</v>
      </c>
      <c r="BA44" s="39">
        <v>0.48065156654155444</v>
      </c>
      <c r="BB44" s="39">
        <v>3.3295504537750063E-2</v>
      </c>
      <c r="BC44" s="39">
        <v>7.4107620948928952E-3</v>
      </c>
      <c r="BD44" s="41">
        <v>0.20773220209457646</v>
      </c>
      <c r="BE44" s="40">
        <v>1.0291018699217086E-2</v>
      </c>
      <c r="BF44" s="40">
        <v>16.317615691855952</v>
      </c>
      <c r="BG44" s="40">
        <v>0</v>
      </c>
      <c r="BH44" s="40">
        <v>0.29018614357350103</v>
      </c>
      <c r="BI44" s="40">
        <v>31.256414847150797</v>
      </c>
      <c r="BJ44" s="40">
        <v>0</v>
      </c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9"/>
      <c r="BY44" s="9"/>
    </row>
    <row r="45" spans="1:79" s="1" customFormat="1" ht="14.25" customHeight="1" x14ac:dyDescent="0.25">
      <c r="A45" s="43" t="s">
        <v>19</v>
      </c>
      <c r="B45" s="28">
        <v>0.13500000000000001</v>
      </c>
      <c r="C45" s="28">
        <v>1.1000000000000001</v>
      </c>
      <c r="D45" s="28">
        <v>10.16</v>
      </c>
      <c r="E45" s="28">
        <v>0.51</v>
      </c>
      <c r="F45" s="28">
        <v>76.209999999999994</v>
      </c>
      <c r="G45" s="28">
        <v>0.25600000000000001</v>
      </c>
      <c r="H45" s="28">
        <v>7.21</v>
      </c>
      <c r="I45" s="28">
        <v>0.157</v>
      </c>
      <c r="J45" s="124" t="s">
        <v>68</v>
      </c>
      <c r="K45" s="124">
        <f t="shared" si="3"/>
        <v>95.737999999999985</v>
      </c>
      <c r="L45" s="72">
        <v>2.2824211442587785</v>
      </c>
      <c r="M45" s="36"/>
      <c r="N45" s="37">
        <v>2.24682448805688</v>
      </c>
      <c r="O45" s="37">
        <v>13.767415780962921</v>
      </c>
      <c r="P45" s="37">
        <v>3.3554794980202676</v>
      </c>
      <c r="Q45" s="37">
        <v>0</v>
      </c>
      <c r="R45" s="37">
        <v>99.645747598105942</v>
      </c>
      <c r="S45" s="37">
        <v>1060.7351238197041</v>
      </c>
      <c r="T45" s="37">
        <v>3.608815660004455</v>
      </c>
      <c r="U45" s="37">
        <v>178.85759363356271</v>
      </c>
      <c r="V45" s="37">
        <v>2.8020703194717114</v>
      </c>
      <c r="W45" s="37">
        <v>0</v>
      </c>
      <c r="X45" s="37">
        <v>0</v>
      </c>
      <c r="Y45" s="37">
        <v>1468.0202978940154</v>
      </c>
      <c r="Z45" s="37">
        <v>489.3400992980051</v>
      </c>
      <c r="AA45" s="38">
        <v>4.5915396904527492E-3</v>
      </c>
      <c r="AB45" s="39">
        <v>2.8134656858723218E-2</v>
      </c>
      <c r="AC45" s="39">
        <v>1.371430423476005E-2</v>
      </c>
      <c r="AD45" s="39">
        <v>0</v>
      </c>
      <c r="AE45" s="39">
        <v>0.40726581672360473</v>
      </c>
      <c r="AF45" s="39">
        <v>2.1676848583253401</v>
      </c>
      <c r="AG45" s="39">
        <v>7.3748619113405385E-3</v>
      </c>
      <c r="AH45" s="39">
        <v>0.36550773968891426</v>
      </c>
      <c r="AI45" s="39">
        <v>5.7262225668640084E-3</v>
      </c>
      <c r="AJ45" s="39">
        <v>0</v>
      </c>
      <c r="AK45" s="39">
        <v>0</v>
      </c>
      <c r="AL45" s="39">
        <v>2.9999999999999996</v>
      </c>
      <c r="AM45" s="38">
        <v>3.243216257028358</v>
      </c>
      <c r="AN45" s="39">
        <v>1.5135674859432839</v>
      </c>
      <c r="AO45" s="39">
        <v>0.65411737238205614</v>
      </c>
      <c r="AP45" s="40">
        <v>22.997016728598027</v>
      </c>
      <c r="AQ45" s="40">
        <v>59.137716828839864</v>
      </c>
      <c r="AR45" s="39">
        <v>4</v>
      </c>
      <c r="AS45" s="39">
        <v>1.0327261965491747</v>
      </c>
      <c r="AT45" s="39">
        <v>1.9672738034508246</v>
      </c>
      <c r="AU45" s="40">
        <v>101.66273355743787</v>
      </c>
      <c r="AV45" s="40">
        <v>0.3584726733010018</v>
      </c>
      <c r="AW45" s="40">
        <v>0.30175851894237016</v>
      </c>
      <c r="AX45" s="40">
        <v>0.69824148105762984</v>
      </c>
      <c r="AY45" s="39">
        <v>6.9875315469985098E-3</v>
      </c>
      <c r="AZ45" s="39">
        <v>0.20750471140617016</v>
      </c>
      <c r="BA45" s="39">
        <v>0.77117295748288195</v>
      </c>
      <c r="BB45" s="39">
        <v>1.4334799563949308E-2</v>
      </c>
      <c r="BC45" s="39">
        <v>0</v>
      </c>
      <c r="BD45" s="41">
        <v>4.0330466687028894E-2</v>
      </c>
      <c r="BE45" s="40">
        <v>0</v>
      </c>
      <c r="BF45" s="40">
        <v>7.5844578040869717</v>
      </c>
      <c r="BG45" s="40">
        <v>0</v>
      </c>
      <c r="BH45" s="40">
        <v>0.1530318592573075</v>
      </c>
      <c r="BI45" s="40">
        <v>13.012981477272737</v>
      </c>
      <c r="BJ45" s="40">
        <v>0</v>
      </c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9"/>
      <c r="BY45" s="9"/>
    </row>
    <row r="46" spans="1:79" s="1" customFormat="1" ht="14.25" customHeight="1" x14ac:dyDescent="0.25">
      <c r="A46" s="43" t="s">
        <v>19</v>
      </c>
      <c r="B46" s="125">
        <v>0.28000000000000003</v>
      </c>
      <c r="C46" s="125">
        <v>1.27</v>
      </c>
      <c r="D46" s="125">
        <v>10.81</v>
      </c>
      <c r="E46" s="125">
        <v>0.2</v>
      </c>
      <c r="F46" s="125">
        <v>73.63</v>
      </c>
      <c r="G46" s="125">
        <v>0.46</v>
      </c>
      <c r="H46" s="125">
        <v>7.13</v>
      </c>
      <c r="I46" s="125">
        <v>0.13</v>
      </c>
      <c r="J46" s="124" t="s">
        <v>68</v>
      </c>
      <c r="K46" s="124">
        <f t="shared" si="3"/>
        <v>93.909999999999982</v>
      </c>
      <c r="L46" s="72">
        <v>2.2474455618381857</v>
      </c>
      <c r="M46" s="36"/>
      <c r="N46" s="37">
        <v>4.6600804196735286</v>
      </c>
      <c r="O46" s="37">
        <v>15.895107310748095</v>
      </c>
      <c r="P46" s="37">
        <v>1.3158743129491246</v>
      </c>
      <c r="Q46" s="37">
        <v>0</v>
      </c>
      <c r="R46" s="37">
        <v>106.02072160782728</v>
      </c>
      <c r="S46" s="37">
        <v>1024.8251826117939</v>
      </c>
      <c r="T46" s="37">
        <v>6.4845906390705048</v>
      </c>
      <c r="U46" s="37">
        <v>176.87304335746214</v>
      </c>
      <c r="V46" s="37">
        <v>2.3201856148491879</v>
      </c>
      <c r="W46" s="37">
        <v>0</v>
      </c>
      <c r="X46" s="37">
        <v>0</v>
      </c>
      <c r="Y46" s="37">
        <v>1445.7313817951504</v>
      </c>
      <c r="Z46" s="37">
        <v>481.91046059838345</v>
      </c>
      <c r="AA46" s="38">
        <v>9.6700130017662467E-3</v>
      </c>
      <c r="AB46" s="39">
        <v>3.2983528290735371E-2</v>
      </c>
      <c r="AC46" s="39">
        <v>5.461073873827999E-3</v>
      </c>
      <c r="AD46" s="39">
        <v>0</v>
      </c>
      <c r="AE46" s="39">
        <v>0.44000174420859178</v>
      </c>
      <c r="AF46" s="39">
        <v>2.1265883735731292</v>
      </c>
      <c r="AG46" s="39">
        <v>1.3456007223870286E-2</v>
      </c>
      <c r="AH46" s="39">
        <v>0.36702470234375206</v>
      </c>
      <c r="AI46" s="39">
        <v>4.8145574843265204E-3</v>
      </c>
      <c r="AJ46" s="39">
        <v>0</v>
      </c>
      <c r="AK46" s="39">
        <v>0</v>
      </c>
      <c r="AL46" s="39">
        <v>2.9999999999999987</v>
      </c>
      <c r="AM46" s="38">
        <v>3.2653849503337109</v>
      </c>
      <c r="AN46" s="39">
        <v>1.4692300993325782</v>
      </c>
      <c r="AO46" s="39">
        <v>0.65735827424055104</v>
      </c>
      <c r="AP46" s="40">
        <v>22.760065057163423</v>
      </c>
      <c r="AQ46" s="40">
        <v>56.533793499372003</v>
      </c>
      <c r="AR46" s="39">
        <v>4</v>
      </c>
      <c r="AS46" s="39">
        <v>1.0426535412925</v>
      </c>
      <c r="AT46" s="39">
        <v>1.9573464587074996</v>
      </c>
      <c r="AU46" s="40">
        <v>99.573858556535413</v>
      </c>
      <c r="AV46" s="40">
        <v>0.35828856075640497</v>
      </c>
      <c r="AW46" s="40">
        <v>0.30911401680243683</v>
      </c>
      <c r="AX46" s="40">
        <v>0.69088598319756322</v>
      </c>
      <c r="AY46" s="39">
        <v>2.80389172743176E-3</v>
      </c>
      <c r="AZ46" s="39">
        <v>0.22591110817133631</v>
      </c>
      <c r="BA46" s="39">
        <v>0.75435019126095559</v>
      </c>
      <c r="BB46" s="39">
        <v>1.6934808840276296E-2</v>
      </c>
      <c r="BC46" s="39">
        <v>0</v>
      </c>
      <c r="BD46" s="41">
        <v>5.5856974648144868E-2</v>
      </c>
      <c r="BE46" s="40">
        <v>0</v>
      </c>
      <c r="BF46" s="40">
        <v>8.2914957232731883</v>
      </c>
      <c r="BG46" s="40">
        <v>0</v>
      </c>
      <c r="BH46" s="40">
        <v>0.30398615035060428</v>
      </c>
      <c r="BI46" s="40">
        <v>13.995628943509839</v>
      </c>
      <c r="BJ46" s="40">
        <v>0</v>
      </c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9"/>
      <c r="BY46" s="9"/>
    </row>
    <row r="47" spans="1:79" s="1" customFormat="1" ht="14.25" customHeight="1" x14ac:dyDescent="0.25">
      <c r="A47" s="43" t="s">
        <v>19</v>
      </c>
      <c r="B47" s="124" t="s">
        <v>68</v>
      </c>
      <c r="C47" s="125">
        <v>1.67</v>
      </c>
      <c r="D47" s="125">
        <v>10.37</v>
      </c>
      <c r="E47" s="124" t="s">
        <v>68</v>
      </c>
      <c r="F47" s="125">
        <v>74.5</v>
      </c>
      <c r="G47" s="125">
        <v>0.32</v>
      </c>
      <c r="H47" s="125">
        <v>6.12</v>
      </c>
      <c r="I47" s="124" t="s">
        <v>68</v>
      </c>
      <c r="J47" s="124" t="s">
        <v>68</v>
      </c>
      <c r="K47" s="124">
        <f t="shared" si="3"/>
        <v>92.97999999999999</v>
      </c>
      <c r="L47" s="72">
        <v>2.2573908752391221</v>
      </c>
      <c r="M47" s="36"/>
      <c r="N47" s="37">
        <v>0</v>
      </c>
      <c r="O47" s="37">
        <v>20.901440322007343</v>
      </c>
      <c r="P47" s="37">
        <v>0</v>
      </c>
      <c r="Q47" s="37">
        <v>0</v>
      </c>
      <c r="R47" s="37">
        <v>101.70535458586207</v>
      </c>
      <c r="S47" s="37">
        <v>1036.934348833066</v>
      </c>
      <c r="T47" s="37">
        <v>4.5110195750055686</v>
      </c>
      <c r="U47" s="37">
        <v>151.81809612169263</v>
      </c>
      <c r="V47" s="37">
        <v>0</v>
      </c>
      <c r="W47" s="37">
        <v>0</v>
      </c>
      <c r="X47" s="37">
        <v>0</v>
      </c>
      <c r="Y47" s="37">
        <v>1417.5756140234957</v>
      </c>
      <c r="Z47" s="37">
        <v>472.52520467449858</v>
      </c>
      <c r="AA47" s="38">
        <v>0</v>
      </c>
      <c r="AB47" s="39">
        <v>4.4233492976116284E-2</v>
      </c>
      <c r="AC47" s="39">
        <v>0</v>
      </c>
      <c r="AD47" s="39">
        <v>0</v>
      </c>
      <c r="AE47" s="39">
        <v>0.430475892416881</v>
      </c>
      <c r="AF47" s="39">
        <v>2.1944529912375015</v>
      </c>
      <c r="AG47" s="39">
        <v>9.5466221280471331E-3</v>
      </c>
      <c r="AH47" s="39">
        <v>0.32129100124145399</v>
      </c>
      <c r="AI47" s="39">
        <v>0</v>
      </c>
      <c r="AJ47" s="39">
        <v>0</v>
      </c>
      <c r="AK47" s="39">
        <v>0</v>
      </c>
      <c r="AL47" s="39">
        <v>3</v>
      </c>
      <c r="AM47" s="38">
        <v>3.2594714391845567</v>
      </c>
      <c r="AN47" s="39">
        <v>1.4810571216308865</v>
      </c>
      <c r="AO47" s="39">
        <v>0.71339586960661494</v>
      </c>
      <c r="AP47" s="40">
        <v>24.2192439290857</v>
      </c>
      <c r="AQ47" s="40">
        <v>55.879015451849888</v>
      </c>
      <c r="AR47" s="39">
        <v>4</v>
      </c>
      <c r="AS47" s="39">
        <v>1.0442334929761161</v>
      </c>
      <c r="AT47" s="39">
        <v>1.9557665070238839</v>
      </c>
      <c r="AU47" s="40">
        <v>98.578259380935577</v>
      </c>
      <c r="AV47" s="40">
        <v>0.31052003296235081</v>
      </c>
      <c r="AW47" s="40">
        <v>0.32509052253806309</v>
      </c>
      <c r="AX47" s="40">
        <v>0.67490947746193686</v>
      </c>
      <c r="AY47" s="39">
        <v>0</v>
      </c>
      <c r="AZ47" s="39">
        <v>0.22010597424124106</v>
      </c>
      <c r="BA47" s="39">
        <v>0.75727706569872244</v>
      </c>
      <c r="BB47" s="39">
        <v>2.2616960060036505E-2</v>
      </c>
      <c r="BC47" s="39">
        <v>0</v>
      </c>
      <c r="BD47" s="41">
        <v>0.10004271439567274</v>
      </c>
      <c r="BE47" s="40">
        <v>0</v>
      </c>
      <c r="BF47" s="40">
        <v>7.0718068843194022</v>
      </c>
      <c r="BG47" s="40">
        <v>0</v>
      </c>
      <c r="BH47" s="40">
        <v>0.21012685642068044</v>
      </c>
      <c r="BI47" s="40">
        <v>14.728663683384024</v>
      </c>
      <c r="BJ47" s="40">
        <v>0</v>
      </c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9"/>
      <c r="BY47" s="9"/>
    </row>
    <row r="48" spans="1:79" s="1" customFormat="1" ht="14.25" customHeight="1" x14ac:dyDescent="0.25">
      <c r="A48" s="43" t="s">
        <v>19</v>
      </c>
      <c r="B48" s="125">
        <v>0.26</v>
      </c>
      <c r="C48" s="125">
        <v>1.95</v>
      </c>
      <c r="D48" s="125">
        <v>16.8</v>
      </c>
      <c r="E48" s="124" t="s">
        <v>68</v>
      </c>
      <c r="F48" s="125">
        <v>67.61</v>
      </c>
      <c r="G48" s="125">
        <v>0.37</v>
      </c>
      <c r="H48" s="125">
        <v>7.69</v>
      </c>
      <c r="I48" s="125">
        <v>0.18</v>
      </c>
      <c r="J48" s="124">
        <v>0.33415</v>
      </c>
      <c r="K48" s="124">
        <f t="shared" si="3"/>
        <v>95.194150000000008</v>
      </c>
      <c r="L48" s="72">
        <v>1.9439998060912498</v>
      </c>
      <c r="M48" s="36"/>
      <c r="N48" s="37">
        <v>4.3272175325539903</v>
      </c>
      <c r="O48" s="37">
        <v>24.40587342988881</v>
      </c>
      <c r="P48" s="37">
        <v>0</v>
      </c>
      <c r="Q48" s="37">
        <v>2.2294175025453322</v>
      </c>
      <c r="R48" s="37">
        <v>164.76855902049016</v>
      </c>
      <c r="S48" s="37">
        <v>941.03531979333684</v>
      </c>
      <c r="T48" s="37">
        <v>5.2158663836001882</v>
      </c>
      <c r="U48" s="37">
        <v>190.76489529016607</v>
      </c>
      <c r="V48" s="37">
        <v>3.2125646974834909</v>
      </c>
      <c r="W48" s="37">
        <v>0</v>
      </c>
      <c r="X48" s="37">
        <v>0</v>
      </c>
      <c r="Y48" s="37">
        <v>1502.9576901731002</v>
      </c>
      <c r="Z48" s="37">
        <v>500.98589672436674</v>
      </c>
      <c r="AA48" s="38">
        <v>8.6374038887061643E-3</v>
      </c>
      <c r="AB48" s="39">
        <v>4.8715689582208885E-2</v>
      </c>
      <c r="AC48" s="39">
        <v>0</v>
      </c>
      <c r="AD48" s="39">
        <v>8.900120810274692E-3</v>
      </c>
      <c r="AE48" s="39">
        <v>0.65777723523879073</v>
      </c>
      <c r="AF48" s="39">
        <v>1.8783668880624742</v>
      </c>
      <c r="AG48" s="39">
        <v>1.0411204023313778E-2</v>
      </c>
      <c r="AH48" s="39">
        <v>0.38077897309576642</v>
      </c>
      <c r="AI48" s="39">
        <v>6.4124852984653678E-3</v>
      </c>
      <c r="AJ48" s="39">
        <v>0</v>
      </c>
      <c r="AK48" s="39">
        <v>0</v>
      </c>
      <c r="AL48" s="39">
        <v>3.0000000000000004</v>
      </c>
      <c r="AM48" s="38">
        <v>3.3906917714954483</v>
      </c>
      <c r="AN48" s="39">
        <v>1.2186164570091034</v>
      </c>
      <c r="AO48" s="39">
        <v>0.65975043105337083</v>
      </c>
      <c r="AP48" s="40">
        <v>23.747078873142286</v>
      </c>
      <c r="AQ48" s="40">
        <v>48.746618765122051</v>
      </c>
      <c r="AR48" s="39">
        <v>4</v>
      </c>
      <c r="AS48" s="39">
        <v>1.0573530934709163</v>
      </c>
      <c r="AT48" s="39">
        <v>1.9426469065290839</v>
      </c>
      <c r="AU48" s="40">
        <v>100.07784763826436</v>
      </c>
      <c r="AV48" s="40">
        <v>0.36594734524310474</v>
      </c>
      <c r="AW48" s="40">
        <v>0.35123619099456127</v>
      </c>
      <c r="AX48" s="40">
        <v>0.64876380900543873</v>
      </c>
      <c r="AY48" s="39">
        <v>0</v>
      </c>
      <c r="AZ48" s="39">
        <v>0.34011065320039541</v>
      </c>
      <c r="BA48" s="39">
        <v>0.63009848470000041</v>
      </c>
      <c r="BB48" s="39">
        <v>2.5188960817255818E-2</v>
      </c>
      <c r="BC48" s="39">
        <v>4.6019012823483724E-3</v>
      </c>
      <c r="BD48" s="41">
        <v>0.12270975960718572</v>
      </c>
      <c r="BE48" s="40">
        <v>4.0957477369858546E-3</v>
      </c>
      <c r="BF48" s="40">
        <v>12.950698526457691</v>
      </c>
      <c r="BG48" s="40">
        <v>0</v>
      </c>
      <c r="BH48" s="40">
        <v>0.35409614009718338</v>
      </c>
      <c r="BI48" s="40">
        <v>20.706270653484665</v>
      </c>
      <c r="BJ48" s="40">
        <v>0</v>
      </c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9"/>
      <c r="BY48" s="9"/>
    </row>
    <row r="49" spans="1:79" s="1" customFormat="1" ht="14.25" customHeight="1" x14ac:dyDescent="0.25">
      <c r="A49" s="43" t="s">
        <v>19</v>
      </c>
      <c r="B49" s="125">
        <v>0.32</v>
      </c>
      <c r="C49" s="125">
        <v>2.02</v>
      </c>
      <c r="D49" s="125">
        <v>13.91</v>
      </c>
      <c r="E49" s="125">
        <v>0.28000000000000003</v>
      </c>
      <c r="F49" s="125">
        <v>70.72</v>
      </c>
      <c r="G49" s="125">
        <v>0.28000000000000003</v>
      </c>
      <c r="H49" s="125">
        <v>6.17</v>
      </c>
      <c r="I49" s="125">
        <v>0.2</v>
      </c>
      <c r="J49" s="124" t="s">
        <v>68</v>
      </c>
      <c r="K49" s="124">
        <f t="shared" si="3"/>
        <v>93.9</v>
      </c>
      <c r="L49" s="72">
        <v>2.0602740844508185</v>
      </c>
      <c r="M49" s="36"/>
      <c r="N49" s="37">
        <v>5.3258061939126033</v>
      </c>
      <c r="O49" s="37">
        <v>25.281981706859177</v>
      </c>
      <c r="P49" s="37">
        <v>1.8422240381287744</v>
      </c>
      <c r="Q49" s="37">
        <v>0</v>
      </c>
      <c r="R49" s="37">
        <v>136.42444380803678</v>
      </c>
      <c r="S49" s="37">
        <v>984.32210938891853</v>
      </c>
      <c r="T49" s="37">
        <v>3.9471421281298729</v>
      </c>
      <c r="U49" s="37">
        <v>153.05844004425549</v>
      </c>
      <c r="V49" s="37">
        <v>3.5695163305372124</v>
      </c>
      <c r="W49" s="37">
        <v>0</v>
      </c>
      <c r="X49" s="37">
        <v>0</v>
      </c>
      <c r="Y49" s="37">
        <v>1452.0383314849441</v>
      </c>
      <c r="Z49" s="37">
        <v>484.01277716164805</v>
      </c>
      <c r="AA49" s="38">
        <v>1.100344132471924E-2</v>
      </c>
      <c r="AB49" s="39">
        <v>5.2234120460864682E-2</v>
      </c>
      <c r="AC49" s="39">
        <v>7.6122950676300767E-3</v>
      </c>
      <c r="AD49" s="39">
        <v>0</v>
      </c>
      <c r="AE49" s="39">
        <v>0.56372248934442681</v>
      </c>
      <c r="AF49" s="39">
        <v>2.0336696794683577</v>
      </c>
      <c r="AG49" s="39">
        <v>8.1550370452547517E-3</v>
      </c>
      <c r="AH49" s="39">
        <v>0.31622809823703857</v>
      </c>
      <c r="AI49" s="39">
        <v>7.374839051707687E-3</v>
      </c>
      <c r="AJ49" s="39">
        <v>0</v>
      </c>
      <c r="AK49" s="39">
        <v>0</v>
      </c>
      <c r="AL49" s="39">
        <v>2.9999999999999996</v>
      </c>
      <c r="AM49" s="38">
        <v>3.348904953991612</v>
      </c>
      <c r="AN49" s="39">
        <v>1.3021900920167759</v>
      </c>
      <c r="AO49" s="39">
        <v>0.73147958745158181</v>
      </c>
      <c r="AP49" s="40">
        <v>25.436892208620229</v>
      </c>
      <c r="AQ49" s="40">
        <v>50.324929012871991</v>
      </c>
      <c r="AR49" s="39">
        <v>4</v>
      </c>
      <c r="AS49" s="39">
        <v>1.0632375617855829</v>
      </c>
      <c r="AT49" s="39">
        <v>1.9367624382144166</v>
      </c>
      <c r="AU49" s="40">
        <v>98.941821221492233</v>
      </c>
      <c r="AV49" s="40">
        <v>0.30182855633935074</v>
      </c>
      <c r="AW49" s="40">
        <v>0.35968456177347607</v>
      </c>
      <c r="AX49" s="40">
        <v>0.64031543822652393</v>
      </c>
      <c r="AY49" s="39">
        <v>3.9528804382712116E-3</v>
      </c>
      <c r="AZ49" s="39">
        <v>0.29272743383512562</v>
      </c>
      <c r="BA49" s="39">
        <v>0.67619577222276994</v>
      </c>
      <c r="BB49" s="39">
        <v>2.7123913503833169E-2</v>
      </c>
      <c r="BC49" s="39">
        <v>0</v>
      </c>
      <c r="BD49" s="41">
        <v>0.14167937653292961</v>
      </c>
      <c r="BE49" s="40">
        <v>0</v>
      </c>
      <c r="BF49" s="40">
        <v>9.2568639703490323</v>
      </c>
      <c r="BG49" s="40">
        <v>0</v>
      </c>
      <c r="BH49" s="40">
        <v>0.23872030670878086</v>
      </c>
      <c r="BI49" s="40">
        <v>19.77715910645475</v>
      </c>
      <c r="BJ49" s="40">
        <v>0</v>
      </c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9"/>
      <c r="BY49" s="9"/>
    </row>
    <row r="50" spans="1:79" s="1" customFormat="1" ht="14.25" customHeight="1" x14ac:dyDescent="0.25">
      <c r="A50" s="43" t="s">
        <v>20</v>
      </c>
      <c r="B50" s="125">
        <v>0.73</v>
      </c>
      <c r="C50" s="125">
        <v>0.98</v>
      </c>
      <c r="D50" s="125">
        <v>13.06</v>
      </c>
      <c r="E50" s="124" t="s">
        <v>68</v>
      </c>
      <c r="F50" s="125">
        <v>70.540000000000006</v>
      </c>
      <c r="G50" s="125">
        <v>0.43</v>
      </c>
      <c r="H50" s="125">
        <v>8.6199999999999992</v>
      </c>
      <c r="I50" s="125">
        <v>0.42</v>
      </c>
      <c r="J50" s="124" t="s">
        <v>68</v>
      </c>
      <c r="K50" s="124">
        <f t="shared" si="2"/>
        <v>94.780000000000015</v>
      </c>
      <c r="L50" s="72">
        <v>2.1443320577828224</v>
      </c>
      <c r="M50" s="36"/>
      <c r="N50" s="37">
        <v>12.149495379863128</v>
      </c>
      <c r="O50" s="37">
        <v>12.265515877585146</v>
      </c>
      <c r="P50" s="37">
        <v>0</v>
      </c>
      <c r="Q50" s="37">
        <v>0</v>
      </c>
      <c r="R50" s="37">
        <v>128.08793933378578</v>
      </c>
      <c r="S50" s="37">
        <v>981.81676465348301</v>
      </c>
      <c r="T50" s="37">
        <v>6.061682553913732</v>
      </c>
      <c r="U50" s="37">
        <v>213.83529224983502</v>
      </c>
      <c r="V50" s="37">
        <v>7.4959842941281449</v>
      </c>
      <c r="W50" s="37">
        <v>0</v>
      </c>
      <c r="X50" s="37">
        <v>0</v>
      </c>
      <c r="Y50" s="37">
        <v>1489.8006136763797</v>
      </c>
      <c r="Z50" s="37">
        <v>496.60020455879322</v>
      </c>
      <c r="AA50" s="38">
        <v>2.446534509718417E-2</v>
      </c>
      <c r="AB50" s="39">
        <v>2.4698974678197125E-2</v>
      </c>
      <c r="AC50" s="39">
        <v>0</v>
      </c>
      <c r="AD50" s="39">
        <v>0</v>
      </c>
      <c r="AE50" s="39">
        <v>0.51585939014095294</v>
      </c>
      <c r="AF50" s="39">
        <v>1.9770768429823398</v>
      </c>
      <c r="AG50" s="39">
        <v>1.2206363385007588E-2</v>
      </c>
      <c r="AH50" s="39">
        <v>0.43059847798455497</v>
      </c>
      <c r="AI50" s="39">
        <v>1.5094605731763617E-2</v>
      </c>
      <c r="AJ50" s="39">
        <v>0</v>
      </c>
      <c r="AK50" s="39">
        <v>0</v>
      </c>
      <c r="AL50" s="39">
        <v>3.0000000000000004</v>
      </c>
      <c r="AM50" s="38">
        <v>3.3070940148458585</v>
      </c>
      <c r="AN50" s="39">
        <v>1.385811970308283</v>
      </c>
      <c r="AO50" s="39">
        <v>0.59126487267405681</v>
      </c>
      <c r="AP50" s="40">
        <v>21.095702105090371</v>
      </c>
      <c r="AQ50" s="40">
        <v>54.949426022528868</v>
      </c>
      <c r="AR50" s="39">
        <v>4</v>
      </c>
      <c r="AS50" s="39">
        <v>1.049164319775383</v>
      </c>
      <c r="AT50" s="39">
        <v>1.9508356802246172</v>
      </c>
      <c r="AU50" s="40">
        <v>100.28512812761926</v>
      </c>
      <c r="AV50" s="40">
        <v>0.4213855773445887</v>
      </c>
      <c r="AW50" s="40">
        <v>0.29906013758279515</v>
      </c>
      <c r="AX50" s="40">
        <v>0.70093986241720485</v>
      </c>
      <c r="AY50" s="39">
        <v>0</v>
      </c>
      <c r="AZ50" s="39">
        <v>0.26778827556375751</v>
      </c>
      <c r="BA50" s="39">
        <v>0.71939021539002723</v>
      </c>
      <c r="BB50" s="39">
        <v>1.2821509046215271E-2</v>
      </c>
      <c r="BC50" s="39">
        <v>0</v>
      </c>
      <c r="BD50" s="41">
        <v>3.1667812726874633E-2</v>
      </c>
      <c r="BE50" s="40">
        <v>0</v>
      </c>
      <c r="BF50" s="40">
        <v>11.530922387986257</v>
      </c>
      <c r="BG50" s="40">
        <v>0</v>
      </c>
      <c r="BH50" s="40">
        <v>0.32687210017757717</v>
      </c>
      <c r="BI50" s="40">
        <v>14.921033068211919</v>
      </c>
      <c r="BJ50" s="40">
        <v>0</v>
      </c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9"/>
      <c r="BY50" s="9"/>
    </row>
    <row r="51" spans="1:79" s="1" customFormat="1" ht="14.25" customHeight="1" x14ac:dyDescent="0.25">
      <c r="A51" s="7" t="s">
        <v>20</v>
      </c>
      <c r="B51" s="125">
        <v>0.96</v>
      </c>
      <c r="C51" s="125">
        <v>1.1000000000000001</v>
      </c>
      <c r="D51" s="125">
        <v>11.68</v>
      </c>
      <c r="E51" s="125">
        <v>0.15</v>
      </c>
      <c r="F51" s="125">
        <v>76.41</v>
      </c>
      <c r="G51" s="125">
        <v>0.19</v>
      </c>
      <c r="H51" s="125">
        <v>4.7300000000000004</v>
      </c>
      <c r="I51" s="124" t="s">
        <v>68</v>
      </c>
      <c r="J51" s="124">
        <v>0.12670000000000001</v>
      </c>
      <c r="K51" s="124">
        <f t="shared" si="2"/>
        <v>95.346699999999998</v>
      </c>
      <c r="L51" s="72">
        <v>2.1742676156225871</v>
      </c>
      <c r="M51" s="36"/>
      <c r="N51" s="37">
        <v>15.97741858173781</v>
      </c>
      <c r="O51" s="37">
        <v>13.767415780962921</v>
      </c>
      <c r="P51" s="37">
        <v>0.9869057347118434</v>
      </c>
      <c r="Q51" s="37">
        <v>0.84533053291184679</v>
      </c>
      <c r="R51" s="37">
        <v>114.55337912853123</v>
      </c>
      <c r="S51" s="37">
        <v>1063.5188401924106</v>
      </c>
      <c r="T51" s="37">
        <v>2.6784178726595562</v>
      </c>
      <c r="U51" s="37">
        <v>117.33653507444545</v>
      </c>
      <c r="V51" s="37">
        <v>0</v>
      </c>
      <c r="W51" s="37">
        <v>0</v>
      </c>
      <c r="X51" s="37">
        <v>0</v>
      </c>
      <c r="Y51" s="37">
        <v>1446.0498582945261</v>
      </c>
      <c r="Z51" s="37">
        <v>482.01661943150867</v>
      </c>
      <c r="AA51" s="38">
        <v>3.3147028416948797E-2</v>
      </c>
      <c r="AB51" s="39">
        <v>2.8562118453924343E-2</v>
      </c>
      <c r="AC51" s="39">
        <v>4.0949033494977905E-3</v>
      </c>
      <c r="AD51" s="39">
        <v>3.5074746340025839E-3</v>
      </c>
      <c r="AE51" s="39">
        <v>0.47530883588053752</v>
      </c>
      <c r="AF51" s="39">
        <v>2.2063945459945482</v>
      </c>
      <c r="AG51" s="39">
        <v>5.5566919576725124E-3</v>
      </c>
      <c r="AH51" s="39">
        <v>0.24342840131286839</v>
      </c>
      <c r="AI51" s="39">
        <v>0</v>
      </c>
      <c r="AJ51" s="39">
        <v>0</v>
      </c>
      <c r="AK51" s="39">
        <v>0</v>
      </c>
      <c r="AL51" s="39">
        <v>3</v>
      </c>
      <c r="AM51" s="38">
        <v>3.3031647538028923</v>
      </c>
      <c r="AN51" s="39">
        <v>1.3936704923942154</v>
      </c>
      <c r="AO51" s="39">
        <v>0.81272405360033284</v>
      </c>
      <c r="AP51" s="40">
        <v>28.145575798461422</v>
      </c>
      <c r="AQ51" s="40">
        <v>53.63818519213789</v>
      </c>
      <c r="AR51" s="39">
        <v>4</v>
      </c>
      <c r="AS51" s="39">
        <v>1.0617091468708737</v>
      </c>
      <c r="AT51" s="39">
        <v>1.9382908531291263</v>
      </c>
      <c r="AU51" s="40">
        <v>100.72046099059929</v>
      </c>
      <c r="AV51" s="40">
        <v>0.23048604411270746</v>
      </c>
      <c r="AW51" s="40">
        <v>0.36834937571602439</v>
      </c>
      <c r="AX51" s="40">
        <v>0.63165062428397567</v>
      </c>
      <c r="AY51" s="39">
        <v>2.1493932879930646E-3</v>
      </c>
      <c r="AZ51" s="39">
        <v>0.24948711468140494</v>
      </c>
      <c r="BA51" s="39">
        <v>0.73153033084248431</v>
      </c>
      <c r="BB51" s="39">
        <v>1.4992106151481456E-2</v>
      </c>
      <c r="BC51" s="39">
        <v>1.8410550366361347E-3</v>
      </c>
      <c r="BD51" s="41">
        <v>4.2820631177242115E-2</v>
      </c>
      <c r="BE51" s="40">
        <v>6.4574538408039409E-4</v>
      </c>
      <c r="BF51" s="40">
        <v>6.0732249475054658</v>
      </c>
      <c r="BG51" s="40">
        <v>0</v>
      </c>
      <c r="BH51" s="40">
        <v>0.13863230436930826</v>
      </c>
      <c r="BI51" s="40">
        <v>18.736854216265719</v>
      </c>
      <c r="BJ51" s="40">
        <v>0</v>
      </c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9"/>
      <c r="BY51" s="9"/>
    </row>
    <row r="52" spans="1:79" s="1" customFormat="1" ht="14.25" customHeight="1" x14ac:dyDescent="0.25">
      <c r="A52" s="43" t="s">
        <v>20</v>
      </c>
      <c r="B52" s="125">
        <v>0.28000000000000003</v>
      </c>
      <c r="C52" s="125">
        <v>1.2</v>
      </c>
      <c r="D52" s="125">
        <v>12.92</v>
      </c>
      <c r="E52" s="124" t="s">
        <v>68</v>
      </c>
      <c r="F52" s="125">
        <v>71.459999999999994</v>
      </c>
      <c r="G52" s="125">
        <v>0.26</v>
      </c>
      <c r="H52" s="125">
        <v>7.58</v>
      </c>
      <c r="I52" s="125">
        <v>0.22</v>
      </c>
      <c r="J52" s="124">
        <v>0.2064</v>
      </c>
      <c r="K52" s="124">
        <f t="shared" si="2"/>
        <v>94.126400000000004</v>
      </c>
      <c r="L52" s="72">
        <v>2.1536756314483361</v>
      </c>
      <c r="M52" s="36"/>
      <c r="N52" s="37">
        <v>4.6600804196735286</v>
      </c>
      <c r="O52" s="37">
        <v>15.018999033777728</v>
      </c>
      <c r="P52" s="37">
        <v>0</v>
      </c>
      <c r="Q52" s="37">
        <v>1.3770814679795198</v>
      </c>
      <c r="R52" s="37">
        <v>126.71486800861503</v>
      </c>
      <c r="S52" s="37">
        <v>994.62185996793153</v>
      </c>
      <c r="T52" s="37">
        <v>3.6652034046920243</v>
      </c>
      <c r="U52" s="37">
        <v>188.0361386605278</v>
      </c>
      <c r="V52" s="37">
        <v>3.926467963590933</v>
      </c>
      <c r="W52" s="37">
        <v>0</v>
      </c>
      <c r="X52" s="37">
        <v>0</v>
      </c>
      <c r="Y52" s="37">
        <v>1466.1126484033825</v>
      </c>
      <c r="Z52" s="37">
        <v>488.70421613446086</v>
      </c>
      <c r="AA52" s="38">
        <v>9.5355846457264148E-3</v>
      </c>
      <c r="AB52" s="39">
        <v>3.0732288648079593E-2</v>
      </c>
      <c r="AC52" s="39">
        <v>0</v>
      </c>
      <c r="AD52" s="39">
        <v>5.6356439028577279E-3</v>
      </c>
      <c r="AE52" s="39">
        <v>0.51857489182680194</v>
      </c>
      <c r="AF52" s="39">
        <v>2.0352225889008366</v>
      </c>
      <c r="AG52" s="39">
        <v>7.499839951623395E-3</v>
      </c>
      <c r="AH52" s="39">
        <v>0.38476471545068891</v>
      </c>
      <c r="AI52" s="39">
        <v>8.034446673385388E-3</v>
      </c>
      <c r="AJ52" s="39">
        <v>0</v>
      </c>
      <c r="AK52" s="39">
        <v>0</v>
      </c>
      <c r="AL52" s="39">
        <v>3</v>
      </c>
      <c r="AM52" s="38">
        <v>3.3023731411586361</v>
      </c>
      <c r="AN52" s="39">
        <v>1.3952537176827278</v>
      </c>
      <c r="AO52" s="39">
        <v>0.63996887121810886</v>
      </c>
      <c r="AP52" s="40">
        <v>22.470355717673439</v>
      </c>
      <c r="AQ52" s="40">
        <v>54.444151276720788</v>
      </c>
      <c r="AR52" s="39">
        <v>4</v>
      </c>
      <c r="AS52" s="39">
        <v>1.0402678732938067</v>
      </c>
      <c r="AT52" s="39">
        <v>1.9597321267061933</v>
      </c>
      <c r="AU52" s="40">
        <v>99.580906994394226</v>
      </c>
      <c r="AV52" s="40">
        <v>0.37547780267599246</v>
      </c>
      <c r="AW52" s="40">
        <v>0.31444662353307362</v>
      </c>
      <c r="AX52" s="40">
        <v>0.68555337646692638</v>
      </c>
      <c r="AY52" s="39">
        <v>0</v>
      </c>
      <c r="AZ52" s="39">
        <v>0.26590904077745164</v>
      </c>
      <c r="BA52" s="39">
        <v>0.71544261698289224</v>
      </c>
      <c r="BB52" s="39">
        <v>1.5758559706812732E-2</v>
      </c>
      <c r="BC52" s="39">
        <v>2.889782532843293E-3</v>
      </c>
      <c r="BD52" s="41">
        <v>4.8429660558776545E-2</v>
      </c>
      <c r="BE52" s="40">
        <v>1.6285785311803064E-3</v>
      </c>
      <c r="BF52" s="40">
        <v>10.231241641050183</v>
      </c>
      <c r="BG52" s="40">
        <v>0</v>
      </c>
      <c r="BH52" s="40">
        <v>0.19942752475205863</v>
      </c>
      <c r="BI52" s="40">
        <v>16.160234911942926</v>
      </c>
      <c r="BJ52" s="40">
        <v>0</v>
      </c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9"/>
      <c r="BY52" s="9"/>
    </row>
    <row r="53" spans="1:79" s="1" customFormat="1" ht="14.25" customHeight="1" x14ac:dyDescent="0.25">
      <c r="A53" s="7" t="s">
        <v>20</v>
      </c>
      <c r="B53" s="125">
        <v>0.92</v>
      </c>
      <c r="C53" s="125">
        <v>1.2</v>
      </c>
      <c r="D53" s="125">
        <v>10.39</v>
      </c>
      <c r="E53" s="125">
        <v>0.15</v>
      </c>
      <c r="F53" s="125">
        <v>77.72</v>
      </c>
      <c r="G53" s="125">
        <v>0.27</v>
      </c>
      <c r="H53" s="125">
        <v>4.3899999999999997</v>
      </c>
      <c r="I53" s="125">
        <v>0.24</v>
      </c>
      <c r="J53" s="124">
        <v>0.1464</v>
      </c>
      <c r="K53" s="124">
        <f t="shared" si="2"/>
        <v>95.426399999999987</v>
      </c>
      <c r="L53" s="72">
        <v>2.2259750279979782</v>
      </c>
      <c r="M53" s="36"/>
      <c r="N53" s="37">
        <v>15.311692807498737</v>
      </c>
      <c r="O53" s="37">
        <v>15.018999033777728</v>
      </c>
      <c r="P53" s="37">
        <v>0.9869057347118434</v>
      </c>
      <c r="Q53" s="37">
        <v>0.97676708775291532</v>
      </c>
      <c r="R53" s="37">
        <v>101.90150763231503</v>
      </c>
      <c r="S53" s="37">
        <v>1081.7521824336363</v>
      </c>
      <c r="T53" s="37">
        <v>3.8061727664109486</v>
      </c>
      <c r="U53" s="37">
        <v>108.90219640101807</v>
      </c>
      <c r="V53" s="37">
        <v>4.2834195966446549</v>
      </c>
      <c r="W53" s="37">
        <v>0</v>
      </c>
      <c r="X53" s="37">
        <v>0</v>
      </c>
      <c r="Y53" s="37">
        <v>1436.8050239485462</v>
      </c>
      <c r="Z53" s="37">
        <v>478.93500798284873</v>
      </c>
      <c r="AA53" s="38">
        <v>3.1970293572791131E-2</v>
      </c>
      <c r="AB53" s="39">
        <v>3.1359158932720108E-2</v>
      </c>
      <c r="AC53" s="39">
        <v>4.1212511854935678E-3</v>
      </c>
      <c r="AD53" s="39">
        <v>4.0789128857663063E-3</v>
      </c>
      <c r="AE53" s="39">
        <v>0.42553376109004021</v>
      </c>
      <c r="AF53" s="39">
        <v>2.2586617482603719</v>
      </c>
      <c r="AG53" s="39">
        <v>7.9471592240491478E-3</v>
      </c>
      <c r="AH53" s="39">
        <v>0.22738408048241485</v>
      </c>
      <c r="AI53" s="39">
        <v>8.9436343663523744E-3</v>
      </c>
      <c r="AJ53" s="39">
        <v>0</v>
      </c>
      <c r="AK53" s="39">
        <v>0</v>
      </c>
      <c r="AL53" s="39">
        <v>2.9999999999999996</v>
      </c>
      <c r="AM53" s="38">
        <v>3.2801964150861607</v>
      </c>
      <c r="AN53" s="39">
        <v>1.4396071698276787</v>
      </c>
      <c r="AO53" s="39">
        <v>0.81905457843269325</v>
      </c>
      <c r="AP53" s="40">
        <v>28.183468323584826</v>
      </c>
      <c r="AQ53" s="40">
        <v>55.051929113267235</v>
      </c>
      <c r="AR53" s="39">
        <v>4</v>
      </c>
      <c r="AS53" s="39">
        <v>1.0633294525055097</v>
      </c>
      <c r="AT53" s="39">
        <v>1.9366705474944901</v>
      </c>
      <c r="AU53" s="40">
        <v>100.94179743685206</v>
      </c>
      <c r="AV53" s="40">
        <v>0.2172932723243946</v>
      </c>
      <c r="AW53" s="40">
        <v>0.3626282594388166</v>
      </c>
      <c r="AX53" s="40">
        <v>0.6373717405611834</v>
      </c>
      <c r="AY53" s="39">
        <v>2.1637269050645016E-3</v>
      </c>
      <c r="AZ53" s="39">
        <v>0.22341245569421428</v>
      </c>
      <c r="BA53" s="39">
        <v>0.75581822749463445</v>
      </c>
      <c r="BB53" s="39">
        <v>1.6464091327836439E-2</v>
      </c>
      <c r="BC53" s="39">
        <v>2.1414985782503013E-3</v>
      </c>
      <c r="BD53" s="41">
        <v>5.1630005663244175E-2</v>
      </c>
      <c r="BE53" s="40">
        <v>8.7349861456753781E-4</v>
      </c>
      <c r="BF53" s="40">
        <v>5.0800435806347162</v>
      </c>
      <c r="BG53" s="40">
        <v>0</v>
      </c>
      <c r="BH53" s="40">
        <v>0.17754943580377466</v>
      </c>
      <c r="BI53" s="40">
        <v>17.083652552982937</v>
      </c>
      <c r="BJ53" s="40">
        <v>0</v>
      </c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9"/>
      <c r="BY53" s="9"/>
    </row>
    <row r="54" spans="1:79" s="1" customFormat="1" ht="14.25" customHeight="1" x14ac:dyDescent="0.25">
      <c r="A54" s="43" t="s">
        <v>20</v>
      </c>
      <c r="B54" s="124" t="s">
        <v>68</v>
      </c>
      <c r="C54" s="28">
        <v>1.3</v>
      </c>
      <c r="D54" s="28">
        <v>11.61</v>
      </c>
      <c r="E54" s="28">
        <v>0.17399999999999999</v>
      </c>
      <c r="F54" s="28">
        <v>73.552903333333333</v>
      </c>
      <c r="G54" s="28">
        <v>0.308</v>
      </c>
      <c r="H54" s="28">
        <v>7.01</v>
      </c>
      <c r="I54" s="124" t="s">
        <v>68</v>
      </c>
      <c r="J54" s="124" t="s">
        <v>68</v>
      </c>
      <c r="K54" s="124">
        <f t="shared" si="2"/>
        <v>93.954903333333348</v>
      </c>
      <c r="L54" s="72">
        <v>2.2114381965302199</v>
      </c>
      <c r="M54" s="36"/>
      <c r="N54" s="37">
        <v>0</v>
      </c>
      <c r="O54" s="37">
        <v>16.270582286592539</v>
      </c>
      <c r="P54" s="37">
        <v>1.1448106522657382</v>
      </c>
      <c r="Q54" s="37">
        <v>0</v>
      </c>
      <c r="R54" s="37">
        <v>113.86684346594586</v>
      </c>
      <c r="S54" s="37">
        <v>1023.7521063453887</v>
      </c>
      <c r="T54" s="37">
        <v>4.3418563409428597</v>
      </c>
      <c r="U54" s="37">
        <v>173.89621794331131</v>
      </c>
      <c r="V54" s="37">
        <v>0</v>
      </c>
      <c r="W54" s="37">
        <v>0</v>
      </c>
      <c r="X54" s="37">
        <v>0</v>
      </c>
      <c r="Y54" s="37">
        <v>1448.2840711526587</v>
      </c>
      <c r="Z54" s="37">
        <v>482.76135705088626</v>
      </c>
      <c r="AA54" s="38">
        <v>0</v>
      </c>
      <c r="AB54" s="39">
        <v>3.3703157986768005E-2</v>
      </c>
      <c r="AC54" s="39">
        <v>4.7427601051550925E-3</v>
      </c>
      <c r="AD54" s="39">
        <v>0</v>
      </c>
      <c r="AE54" s="39">
        <v>0.47173139193054153</v>
      </c>
      <c r="AF54" s="39">
        <v>2.1206173431099176</v>
      </c>
      <c r="AG54" s="39">
        <v>8.9937942992508388E-3</v>
      </c>
      <c r="AH54" s="39">
        <v>0.36021155256836662</v>
      </c>
      <c r="AI54" s="39">
        <v>0</v>
      </c>
      <c r="AJ54" s="39">
        <v>0</v>
      </c>
      <c r="AK54" s="39">
        <v>0</v>
      </c>
      <c r="AL54" s="39">
        <v>2.9999999999999996</v>
      </c>
      <c r="AM54" s="38">
        <v>3.271940234004616</v>
      </c>
      <c r="AN54" s="39">
        <v>1.456119531990768</v>
      </c>
      <c r="AO54" s="39">
        <v>0.66449781111914952</v>
      </c>
      <c r="AP54" s="40">
        <v>23.047884346159961</v>
      </c>
      <c r="AQ54" s="40">
        <v>56.128247801205255</v>
      </c>
      <c r="AR54" s="39">
        <v>4</v>
      </c>
      <c r="AS54" s="39">
        <v>1.033703157986767</v>
      </c>
      <c r="AT54" s="39">
        <v>1.9662968420132327</v>
      </c>
      <c r="AU54" s="40">
        <v>99.578132147365238</v>
      </c>
      <c r="AV54" s="40">
        <v>0.35152557918677579</v>
      </c>
      <c r="AW54" s="40">
        <v>0.31335111602202281</v>
      </c>
      <c r="AX54" s="40">
        <v>0.68664888397797719</v>
      </c>
      <c r="AY54" s="39">
        <v>2.4120265078080086E-3</v>
      </c>
      <c r="AZ54" s="39">
        <v>0.23990853356991099</v>
      </c>
      <c r="BA54" s="39">
        <v>0.74053901775069264</v>
      </c>
      <c r="BB54" s="39">
        <v>1.7140422171588472E-2</v>
      </c>
      <c r="BC54" s="39">
        <v>0</v>
      </c>
      <c r="BD54" s="41">
        <v>5.7768635640894739E-2</v>
      </c>
      <c r="BE54" s="40">
        <v>0</v>
      </c>
      <c r="BF54" s="40">
        <v>8.6417825351617736</v>
      </c>
      <c r="BG54" s="40">
        <v>0</v>
      </c>
      <c r="BH54" s="40">
        <v>0.2157688001562694</v>
      </c>
      <c r="BI54" s="40">
        <v>15.133302021673057</v>
      </c>
      <c r="BJ54" s="40">
        <v>0</v>
      </c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9"/>
      <c r="BY54" s="9"/>
    </row>
    <row r="55" spans="1:79" s="1" customFormat="1" ht="14.25" customHeight="1" x14ac:dyDescent="0.25">
      <c r="A55" s="43" t="s">
        <v>20</v>
      </c>
      <c r="B55" s="125">
        <v>1.5</v>
      </c>
      <c r="C55" s="125">
        <v>0.35</v>
      </c>
      <c r="D55" s="125">
        <v>49.37</v>
      </c>
      <c r="E55" s="124" t="s">
        <v>68</v>
      </c>
      <c r="F55" s="125">
        <v>32.07</v>
      </c>
      <c r="G55" s="125">
        <v>0.31</v>
      </c>
      <c r="H55" s="125">
        <v>15.04</v>
      </c>
      <c r="I55" s="125">
        <v>0.41</v>
      </c>
      <c r="J55" s="124" t="s">
        <v>68</v>
      </c>
      <c r="K55" s="124">
        <f t="shared" si="2"/>
        <v>99.049999999999983</v>
      </c>
      <c r="L55" s="72">
        <v>-0.43739881591820917</v>
      </c>
      <c r="M55" s="36"/>
      <c r="N55" s="37">
        <v>24.96471653396533</v>
      </c>
      <c r="O55" s="37">
        <v>4.3805413848518375</v>
      </c>
      <c r="P55" s="37">
        <v>0</v>
      </c>
      <c r="Q55" s="37">
        <v>0</v>
      </c>
      <c r="R55" s="37">
        <v>484.20379516914272</v>
      </c>
      <c r="S55" s="37">
        <v>446.36892036344199</v>
      </c>
      <c r="T55" s="37">
        <v>4.3700502132866443</v>
      </c>
      <c r="U55" s="37">
        <v>373.09545190690471</v>
      </c>
      <c r="V55" s="37">
        <v>7.317508477601284</v>
      </c>
      <c r="W55" s="37">
        <v>0</v>
      </c>
      <c r="X55" s="37">
        <v>0</v>
      </c>
      <c r="Y55" s="37">
        <v>1828.9047792183374</v>
      </c>
      <c r="Z55" s="37">
        <v>609.63492640611241</v>
      </c>
      <c r="AA55" s="38">
        <v>4.0950272782328941E-2</v>
      </c>
      <c r="AB55" s="39">
        <v>7.1855157818397535E-3</v>
      </c>
      <c r="AC55" s="39">
        <v>0</v>
      </c>
      <c r="AD55" s="39">
        <v>0</v>
      </c>
      <c r="AE55" s="39">
        <v>1.5885041167952609</v>
      </c>
      <c r="AF55" s="39">
        <v>0.73219053080644914</v>
      </c>
      <c r="AG55" s="39">
        <v>7.1683068407001112E-3</v>
      </c>
      <c r="AH55" s="39">
        <v>0.61199815782595868</v>
      </c>
      <c r="AI55" s="39">
        <v>1.2003099167462523E-2</v>
      </c>
      <c r="AJ55" s="39">
        <v>0</v>
      </c>
      <c r="AK55" s="39">
        <v>0</v>
      </c>
      <c r="AL55" s="39">
        <v>3</v>
      </c>
      <c r="AM55" s="38">
        <v>3.8423878469617994</v>
      </c>
      <c r="AN55" s="39">
        <v>0.31522430607640128</v>
      </c>
      <c r="AO55" s="39">
        <v>0.41696622473004785</v>
      </c>
      <c r="AP55" s="40">
        <v>18.263151822469396</v>
      </c>
      <c r="AQ55" s="40">
        <v>15.344102653616863</v>
      </c>
      <c r="AR55" s="39">
        <v>4</v>
      </c>
      <c r="AS55" s="39">
        <v>1.0481357885641691</v>
      </c>
      <c r="AT55" s="39">
        <v>1.9518642114358309</v>
      </c>
      <c r="AU55" s="40">
        <v>100.58725447608623</v>
      </c>
      <c r="AV55" s="40">
        <v>0.59477098352590207</v>
      </c>
      <c r="AW55" s="40">
        <v>0.56947776184812582</v>
      </c>
      <c r="AX55" s="40">
        <v>0.43052223815187418</v>
      </c>
      <c r="AY55" s="39">
        <v>0</v>
      </c>
      <c r="AZ55" s="39">
        <v>0.83127977909595319</v>
      </c>
      <c r="BA55" s="39">
        <v>0.16495997004371613</v>
      </c>
      <c r="BB55" s="39">
        <v>3.7602508603306983E-3</v>
      </c>
      <c r="BC55" s="39">
        <v>0</v>
      </c>
      <c r="BD55" s="41">
        <v>2.7019341900582743E-3</v>
      </c>
      <c r="BE55" s="40">
        <v>0</v>
      </c>
      <c r="BF55" s="40">
        <v>50.874169344469323</v>
      </c>
      <c r="BG55" s="40">
        <v>0</v>
      </c>
      <c r="BH55" s="40">
        <v>0.59588685270291986</v>
      </c>
      <c r="BI55" s="40">
        <v>31.657921712423075</v>
      </c>
      <c r="BJ55" s="40">
        <v>0</v>
      </c>
      <c r="BK55" s="66"/>
      <c r="BL55" s="66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5"/>
      <c r="BZ55" s="65">
        <v>7.1454573088705221E-3</v>
      </c>
      <c r="CA55" s="65">
        <v>0.17276544464549973</v>
      </c>
    </row>
    <row r="56" spans="1:79" s="1" customFormat="1" ht="14.25" customHeight="1" x14ac:dyDescent="0.25">
      <c r="A56" s="43" t="s">
        <v>20</v>
      </c>
      <c r="B56" s="124" t="s">
        <v>68</v>
      </c>
      <c r="C56" s="125">
        <v>1.1200000000000001</v>
      </c>
      <c r="D56" s="125">
        <v>14.7</v>
      </c>
      <c r="E56" s="124" t="s">
        <v>68</v>
      </c>
      <c r="F56" s="125">
        <v>69.78</v>
      </c>
      <c r="G56" s="125">
        <v>0.44</v>
      </c>
      <c r="H56" s="125">
        <v>5.85</v>
      </c>
      <c r="I56" s="125">
        <v>0.17</v>
      </c>
      <c r="J56" s="124" t="s">
        <v>68</v>
      </c>
      <c r="K56" s="124">
        <f t="shared" si="2"/>
        <v>92.059999999999988</v>
      </c>
      <c r="L56" s="72">
        <v>2.03280063335911</v>
      </c>
      <c r="M56" s="36"/>
      <c r="N56" s="37">
        <v>0</v>
      </c>
      <c r="O56" s="37">
        <v>14.017732431525882</v>
      </c>
      <c r="P56" s="37">
        <v>0</v>
      </c>
      <c r="Q56" s="37">
        <v>0</v>
      </c>
      <c r="R56" s="37">
        <v>144.17248914292887</v>
      </c>
      <c r="S56" s="37">
        <v>971.23864243719936</v>
      </c>
      <c r="T56" s="37">
        <v>6.2026519156326563</v>
      </c>
      <c r="U56" s="37">
        <v>145.12023893985324</v>
      </c>
      <c r="V56" s="37">
        <v>3.0340888809566304</v>
      </c>
      <c r="W56" s="37">
        <v>0</v>
      </c>
      <c r="X56" s="37">
        <v>0</v>
      </c>
      <c r="Y56" s="37">
        <v>1427.9583328910255</v>
      </c>
      <c r="Z56" s="37">
        <v>475.98611096367517</v>
      </c>
      <c r="AA56" s="38">
        <v>0</v>
      </c>
      <c r="AB56" s="39">
        <v>2.9449877020877282E-2</v>
      </c>
      <c r="AC56" s="39">
        <v>0</v>
      </c>
      <c r="AD56" s="39">
        <v>0</v>
      </c>
      <c r="AE56" s="39">
        <v>0.60578443707543972</v>
      </c>
      <c r="AF56" s="39">
        <v>2.0404768543998952</v>
      </c>
      <c r="AG56" s="39">
        <v>1.3031161567035748E-2</v>
      </c>
      <c r="AH56" s="39">
        <v>0.30488334763811642</v>
      </c>
      <c r="AI56" s="39">
        <v>6.3743222986356769E-3</v>
      </c>
      <c r="AJ56" s="39">
        <v>0</v>
      </c>
      <c r="AK56" s="39">
        <v>0</v>
      </c>
      <c r="AL56" s="39">
        <v>3</v>
      </c>
      <c r="AM56" s="38">
        <v>3.3323420955585972</v>
      </c>
      <c r="AN56" s="39">
        <v>1.3353158088828057</v>
      </c>
      <c r="AO56" s="39">
        <v>0.70516104551708958</v>
      </c>
      <c r="AP56" s="40">
        <v>24.115018825172633</v>
      </c>
      <c r="AQ56" s="40">
        <v>50.749320178832647</v>
      </c>
      <c r="AR56" s="39">
        <v>4</v>
      </c>
      <c r="AS56" s="39">
        <v>1.0294498770208775</v>
      </c>
      <c r="AT56" s="39">
        <v>1.9705501229791227</v>
      </c>
      <c r="AU56" s="40">
        <v>97.144339004005275</v>
      </c>
      <c r="AV56" s="40">
        <v>0.30185143316890556</v>
      </c>
      <c r="AW56" s="40">
        <v>0.34558639760923809</v>
      </c>
      <c r="AX56" s="40">
        <v>0.65441360239076196</v>
      </c>
      <c r="AY56" s="39">
        <v>0</v>
      </c>
      <c r="AZ56" s="39">
        <v>0.30741894357886262</v>
      </c>
      <c r="BA56" s="39">
        <v>0.67763605366406243</v>
      </c>
      <c r="BB56" s="39">
        <v>1.4945002757074905E-2</v>
      </c>
      <c r="BC56" s="39">
        <v>0</v>
      </c>
      <c r="BD56" s="41">
        <v>4.4012849327252787E-2</v>
      </c>
      <c r="BE56" s="40">
        <v>0</v>
      </c>
      <c r="BF56" s="40">
        <v>9.3726916645696861</v>
      </c>
      <c r="BG56" s="40">
        <v>0</v>
      </c>
      <c r="BH56" s="40">
        <v>0.40060259225436057</v>
      </c>
      <c r="BI56" s="40">
        <v>20.968600101062215</v>
      </c>
      <c r="BJ56" s="40">
        <v>0</v>
      </c>
      <c r="BK56" s="66"/>
      <c r="BL56" s="66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5"/>
      <c r="BZ56" s="65">
        <v>2.9472359261254088E-2</v>
      </c>
      <c r="CA56" s="65">
        <v>0.65080406279570069</v>
      </c>
    </row>
    <row r="57" spans="1:79" s="1" customFormat="1" ht="14.25" customHeight="1" x14ac:dyDescent="0.25">
      <c r="A57" s="43" t="s">
        <v>20</v>
      </c>
      <c r="B57" s="124" t="s">
        <v>68</v>
      </c>
      <c r="C57" s="125">
        <v>1.83</v>
      </c>
      <c r="D57" s="125">
        <v>12.17</v>
      </c>
      <c r="E57" s="125">
        <v>0.42</v>
      </c>
      <c r="F57" s="125">
        <v>71.88</v>
      </c>
      <c r="G57" s="125">
        <v>0.3</v>
      </c>
      <c r="H57" s="125">
        <v>6.1</v>
      </c>
      <c r="I57" s="124" t="s">
        <v>68</v>
      </c>
      <c r="J57" s="124" t="s">
        <v>68</v>
      </c>
      <c r="K57" s="124">
        <f t="shared" si="2"/>
        <v>92.699999999999989</v>
      </c>
      <c r="L57" s="72">
        <v>2.1453159115362705</v>
      </c>
      <c r="M57" s="36"/>
      <c r="N57" s="37">
        <v>0</v>
      </c>
      <c r="O57" s="37">
        <v>22.903973526511042</v>
      </c>
      <c r="P57" s="37">
        <v>2.7633360571931611</v>
      </c>
      <c r="Q57" s="37">
        <v>0</v>
      </c>
      <c r="R57" s="37">
        <v>119.35912876662887</v>
      </c>
      <c r="S57" s="37">
        <v>1000.4676643506145</v>
      </c>
      <c r="T57" s="37">
        <v>4.2290808515677201</v>
      </c>
      <c r="U57" s="37">
        <v>151.32195855266747</v>
      </c>
      <c r="V57" s="37">
        <v>0</v>
      </c>
      <c r="W57" s="37">
        <v>0</v>
      </c>
      <c r="X57" s="37">
        <v>0</v>
      </c>
      <c r="Y57" s="37">
        <v>1423.1676069290047</v>
      </c>
      <c r="Z57" s="37">
        <v>474.38920230966824</v>
      </c>
      <c r="AA57" s="38">
        <v>0</v>
      </c>
      <c r="AB57" s="39">
        <v>4.8280975652476923E-2</v>
      </c>
      <c r="AC57" s="39">
        <v>1.165007990797114E-2</v>
      </c>
      <c r="AD57" s="39">
        <v>0</v>
      </c>
      <c r="AE57" s="39">
        <v>0.50321182769549844</v>
      </c>
      <c r="AF57" s="39">
        <v>2.1089596042228989</v>
      </c>
      <c r="AG57" s="39">
        <v>8.9147915487483888E-3</v>
      </c>
      <c r="AH57" s="39">
        <v>0.31898272097240665</v>
      </c>
      <c r="AI57" s="39">
        <v>0</v>
      </c>
      <c r="AJ57" s="39">
        <v>0</v>
      </c>
      <c r="AK57" s="39">
        <v>0</v>
      </c>
      <c r="AL57" s="39">
        <v>3.0000000000000004</v>
      </c>
      <c r="AM57" s="38">
        <v>3.3057119294542119</v>
      </c>
      <c r="AN57" s="39">
        <v>1.3885761410915762</v>
      </c>
      <c r="AO57" s="39">
        <v>0.72038346313132262</v>
      </c>
      <c r="AP57" s="40">
        <v>24.552942230944055</v>
      </c>
      <c r="AQ57" s="40">
        <v>52.596452381062633</v>
      </c>
      <c r="AR57" s="39">
        <v>4</v>
      </c>
      <c r="AS57" s="39">
        <v>1.0482809756524776</v>
      </c>
      <c r="AT57" s="39">
        <v>1.9517190243475229</v>
      </c>
      <c r="AU57" s="40">
        <v>97.969394612006681</v>
      </c>
      <c r="AV57" s="40">
        <v>0.30690119214093264</v>
      </c>
      <c r="AW57" s="40">
        <v>0.34158239052509815</v>
      </c>
      <c r="AX57" s="40">
        <v>0.65841760947490191</v>
      </c>
      <c r="AY57" s="39">
        <v>5.9691378536753607E-3</v>
      </c>
      <c r="AZ57" s="39">
        <v>0.25783005720494356</v>
      </c>
      <c r="BA57" s="39">
        <v>0.71146313776174308</v>
      </c>
      <c r="BB57" s="39">
        <v>2.4737667179638056E-2</v>
      </c>
      <c r="BC57" s="39">
        <v>0</v>
      </c>
      <c r="BD57" s="41">
        <v>0.11943587067991825</v>
      </c>
      <c r="BE57" s="40">
        <v>0</v>
      </c>
      <c r="BF57" s="40">
        <v>8.224333319570416</v>
      </c>
      <c r="BG57" s="40">
        <v>0</v>
      </c>
      <c r="BH57" s="40">
        <v>0.22985012149839443</v>
      </c>
      <c r="BI57" s="40">
        <v>17.328822279425545</v>
      </c>
      <c r="BJ57" s="40">
        <v>0</v>
      </c>
      <c r="BK57" s="66"/>
      <c r="BL57" s="66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5"/>
      <c r="BZ57" s="65">
        <v>4.8291986212563663E-2</v>
      </c>
      <c r="CA57" s="65">
        <v>0.62376243402018938</v>
      </c>
    </row>
    <row r="58" spans="1:79" s="1" customFormat="1" ht="14.25" customHeight="1" x14ac:dyDescent="0.25">
      <c r="A58" s="43" t="s">
        <v>20</v>
      </c>
      <c r="B58" s="125">
        <v>2.57</v>
      </c>
      <c r="C58" s="125">
        <v>0.33</v>
      </c>
      <c r="D58" s="125">
        <v>43.14</v>
      </c>
      <c r="E58" s="124" t="s">
        <v>68</v>
      </c>
      <c r="F58" s="125">
        <v>33.04</v>
      </c>
      <c r="G58" s="124" t="s">
        <v>68</v>
      </c>
      <c r="H58" s="125">
        <v>13.3</v>
      </c>
      <c r="I58" s="124" t="s">
        <v>68</v>
      </c>
      <c r="J58" s="124" t="s">
        <v>68</v>
      </c>
      <c r="K58" s="124">
        <f t="shared" si="2"/>
        <v>92.38</v>
      </c>
      <c r="L58" s="72">
        <v>-0.10270874433741883</v>
      </c>
      <c r="M58" s="36"/>
      <c r="N58" s="37">
        <v>42.772880994860593</v>
      </c>
      <c r="O58" s="37">
        <v>4.130224734288876</v>
      </c>
      <c r="P58" s="37">
        <v>0</v>
      </c>
      <c r="Q58" s="37">
        <v>0</v>
      </c>
      <c r="R58" s="37">
        <v>423.10212119904435</v>
      </c>
      <c r="S58" s="37">
        <v>459.86994477106714</v>
      </c>
      <c r="T58" s="37">
        <v>0</v>
      </c>
      <c r="U58" s="37">
        <v>329.93148340171763</v>
      </c>
      <c r="V58" s="37">
        <v>0</v>
      </c>
      <c r="W58" s="37">
        <v>0</v>
      </c>
      <c r="X58" s="37">
        <v>0</v>
      </c>
      <c r="Y58" s="37">
        <v>1682.908776300023</v>
      </c>
      <c r="Z58" s="37">
        <v>560.96959210000762</v>
      </c>
      <c r="AA58" s="38">
        <v>7.6248127522810891E-2</v>
      </c>
      <c r="AB58" s="39">
        <v>7.3626535064534385E-3</v>
      </c>
      <c r="AC58" s="39">
        <v>0</v>
      </c>
      <c r="AD58" s="39">
        <v>0</v>
      </c>
      <c r="AE58" s="39">
        <v>1.5084672223146642</v>
      </c>
      <c r="AF58" s="39">
        <v>0.81977695626875124</v>
      </c>
      <c r="AG58" s="39">
        <v>0</v>
      </c>
      <c r="AH58" s="39">
        <v>0.58814504038732041</v>
      </c>
      <c r="AI58" s="39">
        <v>0</v>
      </c>
      <c r="AJ58" s="39">
        <v>0</v>
      </c>
      <c r="AK58" s="39">
        <v>0</v>
      </c>
      <c r="AL58" s="39">
        <v>3.0000000000000004</v>
      </c>
      <c r="AM58" s="38">
        <v>3.837844392186597</v>
      </c>
      <c r="AN58" s="39">
        <v>0.32431121562680598</v>
      </c>
      <c r="AO58" s="39">
        <v>0.49546574064194526</v>
      </c>
      <c r="AP58" s="40">
        <v>19.96907566823964</v>
      </c>
      <c r="AQ58" s="40">
        <v>14.526241046858559</v>
      </c>
      <c r="AR58" s="39">
        <v>4</v>
      </c>
      <c r="AS58" s="39">
        <v>1.0836107810292657</v>
      </c>
      <c r="AT58" s="39">
        <v>1.9163892189707346</v>
      </c>
      <c r="AU58" s="40">
        <v>93.835316715098202</v>
      </c>
      <c r="AV58" s="40">
        <v>0.54276410929454943</v>
      </c>
      <c r="AW58" s="40">
        <v>0.60439091005567913</v>
      </c>
      <c r="AX58" s="40">
        <v>0.39560908994432081</v>
      </c>
      <c r="AY58" s="39">
        <v>0</v>
      </c>
      <c r="AZ58" s="39">
        <v>0.81975628354004082</v>
      </c>
      <c r="BA58" s="39">
        <v>0.1762425811444818</v>
      </c>
      <c r="BB58" s="39">
        <v>4.0011353154774127E-3</v>
      </c>
      <c r="BC58" s="39">
        <v>0</v>
      </c>
      <c r="BD58" s="41">
        <v>2.9458972960294456E-3</v>
      </c>
      <c r="BE58" s="40">
        <v>0</v>
      </c>
      <c r="BF58" s="40">
        <v>48.213559249041701</v>
      </c>
      <c r="BG58" s="40">
        <v>0</v>
      </c>
      <c r="BH58" s="40">
        <v>0</v>
      </c>
      <c r="BI58" s="40">
        <v>33.762069104962386</v>
      </c>
      <c r="BJ58" s="40">
        <v>0</v>
      </c>
      <c r="BK58" s="66"/>
      <c r="BL58" s="66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5"/>
      <c r="BZ58" s="65">
        <v>7.2718355315847128E-3</v>
      </c>
      <c r="CA58" s="65">
        <v>0.21034049409924002</v>
      </c>
    </row>
    <row r="59" spans="1:79" s="1" customFormat="1" ht="14.25" customHeight="1" x14ac:dyDescent="0.25">
      <c r="A59" s="43" t="s">
        <v>20</v>
      </c>
      <c r="B59" s="125">
        <v>0.56000000000000005</v>
      </c>
      <c r="C59" s="125">
        <v>1.32</v>
      </c>
      <c r="D59" s="125">
        <v>12.3</v>
      </c>
      <c r="E59" s="125">
        <v>0.45</v>
      </c>
      <c r="F59" s="125">
        <v>71.62</v>
      </c>
      <c r="G59" s="125">
        <v>0.48</v>
      </c>
      <c r="H59" s="125">
        <v>7.38</v>
      </c>
      <c r="I59" s="125">
        <v>0.14000000000000001</v>
      </c>
      <c r="J59" s="124">
        <v>0.24604000000000001</v>
      </c>
      <c r="K59" s="124">
        <f t="shared" si="2"/>
        <v>94.496039999999994</v>
      </c>
      <c r="L59" s="72">
        <v>2.1653135482109871</v>
      </c>
      <c r="M59" s="36"/>
      <c r="N59" s="37">
        <v>9.3201608393470572</v>
      </c>
      <c r="O59" s="37">
        <v>16.520898937155504</v>
      </c>
      <c r="P59" s="37">
        <v>2.9607172041355301</v>
      </c>
      <c r="Q59" s="37">
        <v>1.6415558351825634</v>
      </c>
      <c r="R59" s="37">
        <v>120.63412356857314</v>
      </c>
      <c r="S59" s="37">
        <v>996.84883306609663</v>
      </c>
      <c r="T59" s="37">
        <v>6.7665293625083525</v>
      </c>
      <c r="U59" s="37">
        <v>183.0747629702764</v>
      </c>
      <c r="V59" s="37">
        <v>2.4986614313760489</v>
      </c>
      <c r="W59" s="37">
        <v>0</v>
      </c>
      <c r="X59" s="37">
        <v>0</v>
      </c>
      <c r="Y59" s="37">
        <v>1465.5026398225427</v>
      </c>
      <c r="Z59" s="37">
        <v>488.5008799408476</v>
      </c>
      <c r="AA59" s="38">
        <v>1.9079107575969222E-2</v>
      </c>
      <c r="AB59" s="39">
        <v>3.3819588900548168E-2</v>
      </c>
      <c r="AC59" s="39">
        <v>1.2121645326387303E-2</v>
      </c>
      <c r="AD59" s="39">
        <v>6.7207896754713677E-3</v>
      </c>
      <c r="AE59" s="39">
        <v>0.49389521502266565</v>
      </c>
      <c r="AF59" s="39">
        <v>2.0406285310822874</v>
      </c>
      <c r="AG59" s="39">
        <v>1.3851621645651301E-2</v>
      </c>
      <c r="AH59" s="39">
        <v>0.37476854287845879</v>
      </c>
      <c r="AI59" s="39">
        <v>5.1149578925602157E-3</v>
      </c>
      <c r="AJ59" s="39">
        <v>0</v>
      </c>
      <c r="AK59" s="39">
        <v>0</v>
      </c>
      <c r="AL59" s="39">
        <v>2.9999999999999991</v>
      </c>
      <c r="AM59" s="38">
        <v>3.3092675214887786</v>
      </c>
      <c r="AN59" s="39">
        <v>1.3814649570224429</v>
      </c>
      <c r="AO59" s="39">
        <v>0.65916357405984449</v>
      </c>
      <c r="AP59" s="40">
        <v>23.134683483587132</v>
      </c>
      <c r="AQ59" s="40">
        <v>53.883671657350284</v>
      </c>
      <c r="AR59" s="39">
        <v>4</v>
      </c>
      <c r="AS59" s="39">
        <v>1.0528986964765148</v>
      </c>
      <c r="AT59" s="39">
        <v>1.9471013035234845</v>
      </c>
      <c r="AU59" s="40">
        <v>99.894395140937434</v>
      </c>
      <c r="AV59" s="40">
        <v>0.3624691957420082</v>
      </c>
      <c r="AW59" s="40">
        <v>0.32301987550386946</v>
      </c>
      <c r="AX59" s="40">
        <v>0.67698012449613054</v>
      </c>
      <c r="AY59" s="39">
        <v>6.2870880593935228E-3</v>
      </c>
      <c r="AZ59" s="39">
        <v>0.2561667682357483</v>
      </c>
      <c r="BA59" s="39">
        <v>0.71651921846445854</v>
      </c>
      <c r="BB59" s="39">
        <v>1.754107860979667E-2</v>
      </c>
      <c r="BC59" s="39">
        <v>3.4858466306029604E-3</v>
      </c>
      <c r="BD59" s="41">
        <v>5.9323206745552234E-2</v>
      </c>
      <c r="BE59" s="40">
        <v>2.342764204523303E-3</v>
      </c>
      <c r="BF59" s="40">
        <v>9.6003246465595264</v>
      </c>
      <c r="BG59" s="40">
        <v>0</v>
      </c>
      <c r="BH59" s="40">
        <v>0.35483251517908315</v>
      </c>
      <c r="BI59" s="40">
        <v>15.661519661836223</v>
      </c>
      <c r="BJ59" s="40">
        <v>0</v>
      </c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9"/>
      <c r="BY59" s="9"/>
    </row>
    <row r="60" spans="1:79" s="1" customFormat="1" ht="14.25" customHeight="1" x14ac:dyDescent="0.25">
      <c r="A60" s="43" t="s">
        <v>20</v>
      </c>
      <c r="B60" s="125">
        <v>0.26</v>
      </c>
      <c r="C60" s="125">
        <v>1.97</v>
      </c>
      <c r="D60" s="125">
        <v>7.27</v>
      </c>
      <c r="E60" s="124" t="s">
        <v>68</v>
      </c>
      <c r="F60" s="125">
        <v>77.56</v>
      </c>
      <c r="G60" s="125">
        <v>0.26</v>
      </c>
      <c r="H60" s="125">
        <v>5.1100000000000003</v>
      </c>
      <c r="I60" s="125">
        <v>0.17</v>
      </c>
      <c r="J60" s="124">
        <v>0.20408999999999999</v>
      </c>
      <c r="K60" s="124">
        <f>SUM(B60:J60)</f>
        <v>92.804090000000002</v>
      </c>
      <c r="L60" s="72">
        <v>2.3847944016646236</v>
      </c>
      <c r="M60" s="36"/>
      <c r="N60" s="37">
        <v>4.3272175325539903</v>
      </c>
      <c r="O60" s="37">
        <v>24.656190080451772</v>
      </c>
      <c r="P60" s="37">
        <v>0</v>
      </c>
      <c r="Q60" s="37">
        <v>1.3616693643407953</v>
      </c>
      <c r="R60" s="37">
        <v>71.301632385652567</v>
      </c>
      <c r="S60" s="37">
        <v>1079.5252093354713</v>
      </c>
      <c r="T60" s="37">
        <v>3.6652034046920243</v>
      </c>
      <c r="U60" s="37">
        <v>126.7631488859231</v>
      </c>
      <c r="V60" s="37">
        <v>3.0340888809566304</v>
      </c>
      <c r="W60" s="37">
        <v>0</v>
      </c>
      <c r="X60" s="37">
        <v>0</v>
      </c>
      <c r="Y60" s="37">
        <v>1387.2976616200356</v>
      </c>
      <c r="Z60" s="37">
        <v>462.43255387334517</v>
      </c>
      <c r="AA60" s="38">
        <v>9.3575106170816092E-3</v>
      </c>
      <c r="AB60" s="39">
        <v>5.3318456656935125E-2</v>
      </c>
      <c r="AC60" s="39">
        <v>0</v>
      </c>
      <c r="AD60" s="39">
        <v>5.8891587667668421E-3</v>
      </c>
      <c r="AE60" s="39">
        <v>0.30837635364737426</v>
      </c>
      <c r="AF60" s="39">
        <v>2.3344489921683595</v>
      </c>
      <c r="AG60" s="39">
        <v>7.9259199509035434E-3</v>
      </c>
      <c r="AH60" s="39">
        <v>0.27412245920870448</v>
      </c>
      <c r="AI60" s="39">
        <v>6.5611489838745905E-3</v>
      </c>
      <c r="AJ60" s="39">
        <v>0</v>
      </c>
      <c r="AK60" s="39">
        <v>0</v>
      </c>
      <c r="AL60" s="39">
        <v>3</v>
      </c>
      <c r="AM60" s="38">
        <v>3.2198087234810875</v>
      </c>
      <c r="AN60" s="39">
        <v>1.560382553037825</v>
      </c>
      <c r="AO60" s="39">
        <v>0.77406643913053452</v>
      </c>
      <c r="AP60" s="40">
        <v>25.717671801943762</v>
      </c>
      <c r="AQ60" s="40">
        <v>57.614453019627817</v>
      </c>
      <c r="AR60" s="39">
        <v>4</v>
      </c>
      <c r="AS60" s="39">
        <v>1.0626759672740171</v>
      </c>
      <c r="AT60" s="39">
        <v>1.9373240327259829</v>
      </c>
      <c r="AU60" s="40">
        <v>98.576214821571568</v>
      </c>
      <c r="AV60" s="40">
        <v>0.26152009398594739</v>
      </c>
      <c r="AW60" s="40">
        <v>0.33158421611582983</v>
      </c>
      <c r="AX60" s="40">
        <v>0.66841578388417011</v>
      </c>
      <c r="AY60" s="39">
        <v>0</v>
      </c>
      <c r="AZ60" s="39">
        <v>0.15994901888133284</v>
      </c>
      <c r="BA60" s="39">
        <v>0.80934110377134794</v>
      </c>
      <c r="BB60" s="39">
        <v>2.7655281378336831E-2</v>
      </c>
      <c r="BC60" s="39">
        <v>3.0545959689823872E-3</v>
      </c>
      <c r="BD60" s="41">
        <v>0.14745369215061974</v>
      </c>
      <c r="BE60" s="40">
        <v>1.7989000629663283E-3</v>
      </c>
      <c r="BF60" s="40">
        <v>4.3845618403770468</v>
      </c>
      <c r="BG60" s="40">
        <v>0</v>
      </c>
      <c r="BH60" s="40">
        <v>0.12677431198790035</v>
      </c>
      <c r="BI60" s="40">
        <v>11.483565735768339</v>
      </c>
      <c r="BJ60" s="40">
        <v>0</v>
      </c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9"/>
      <c r="BY60" s="9"/>
    </row>
    <row r="61" spans="1:79" s="1" customFormat="1" ht="14.25" customHeight="1" x14ac:dyDescent="0.25">
      <c r="A61" s="7" t="s">
        <v>20</v>
      </c>
      <c r="B61" s="124" t="s">
        <v>68</v>
      </c>
      <c r="C61" s="125">
        <v>2.2000000000000002</v>
      </c>
      <c r="D61" s="125">
        <v>14.45</v>
      </c>
      <c r="E61" s="125" t="s">
        <v>69</v>
      </c>
      <c r="F61" s="125">
        <v>72.349999999999994</v>
      </c>
      <c r="G61" s="125">
        <v>0.37</v>
      </c>
      <c r="H61" s="125">
        <v>5.56</v>
      </c>
      <c r="I61" s="125">
        <v>0.24</v>
      </c>
      <c r="J61" s="124">
        <v>0.2334</v>
      </c>
      <c r="K61" s="124">
        <f>SUM(B61:J61)</f>
        <v>95.403400000000005</v>
      </c>
      <c r="L61" s="72">
        <v>2.0356486273241137</v>
      </c>
      <c r="M61" s="36"/>
      <c r="N61" s="37">
        <v>0</v>
      </c>
      <c r="O61" s="37">
        <v>27.534831561925841</v>
      </c>
      <c r="P61" s="37">
        <v>0</v>
      </c>
      <c r="Q61" s="37">
        <v>1.5572229390814918</v>
      </c>
      <c r="R61" s="37">
        <v>141.72057606226682</v>
      </c>
      <c r="S61" s="37">
        <v>1007.009397826474</v>
      </c>
      <c r="T61" s="37">
        <v>5.2158663836001882</v>
      </c>
      <c r="U61" s="37">
        <v>137.9262441889887</v>
      </c>
      <c r="V61" s="37">
        <v>4.2834195966446549</v>
      </c>
      <c r="W61" s="37">
        <v>0</v>
      </c>
      <c r="X61" s="37">
        <v>0</v>
      </c>
      <c r="Y61" s="37">
        <v>1468.5253575603299</v>
      </c>
      <c r="Z61" s="37">
        <v>489.50845252010998</v>
      </c>
      <c r="AA61" s="38">
        <v>0</v>
      </c>
      <c r="AB61" s="39">
        <v>5.6249961405507407E-2</v>
      </c>
      <c r="AC61" s="39">
        <v>0</v>
      </c>
      <c r="AD61" s="39">
        <v>6.3623944839543622E-3</v>
      </c>
      <c r="AE61" s="39">
        <v>0.57903219171254106</v>
      </c>
      <c r="AF61" s="39">
        <v>2.0571849017971839</v>
      </c>
      <c r="AG61" s="39">
        <v>1.0655314237675824E-2</v>
      </c>
      <c r="AH61" s="39">
        <v>0.28176478563119894</v>
      </c>
      <c r="AI61" s="39">
        <v>8.7504507319384507E-3</v>
      </c>
      <c r="AJ61" s="39">
        <v>0</v>
      </c>
      <c r="AK61" s="39">
        <v>0</v>
      </c>
      <c r="AL61" s="39">
        <v>3</v>
      </c>
      <c r="AM61" s="38">
        <v>3.3489472545037553</v>
      </c>
      <c r="AN61" s="39">
        <v>1.3021054909924894</v>
      </c>
      <c r="AO61" s="39">
        <v>0.75507941080469454</v>
      </c>
      <c r="AP61" s="40">
        <v>26.555704994720774</v>
      </c>
      <c r="AQ61" s="40">
        <v>50.893031811167006</v>
      </c>
      <c r="AR61" s="39">
        <v>4</v>
      </c>
      <c r="AS61" s="39">
        <v>1.0562499614055079</v>
      </c>
      <c r="AT61" s="39">
        <v>1.9437500385944921</v>
      </c>
      <c r="AU61" s="40">
        <v>100.50213680588777</v>
      </c>
      <c r="AV61" s="40">
        <v>0.27175229084538743</v>
      </c>
      <c r="AW61" s="40">
        <v>0.3670449895607571</v>
      </c>
      <c r="AX61" s="40">
        <v>0.63295501043924285</v>
      </c>
      <c r="AY61" s="39">
        <v>0</v>
      </c>
      <c r="AZ61" s="39">
        <v>0.29789436924267998</v>
      </c>
      <c r="BA61" s="39">
        <v>0.66989348688786654</v>
      </c>
      <c r="BB61" s="39">
        <v>2.8938886322122589E-2</v>
      </c>
      <c r="BC61" s="39">
        <v>3.2732575473310094E-3</v>
      </c>
      <c r="BD61" s="41">
        <v>0.16278112387377619</v>
      </c>
      <c r="BE61" s="40">
        <v>2.0825755763700798E-3</v>
      </c>
      <c r="BF61" s="40">
        <v>8.3936143090404958</v>
      </c>
      <c r="BG61" s="40">
        <v>0</v>
      </c>
      <c r="BH61" s="40">
        <v>0.31741581139149871</v>
      </c>
      <c r="BI61" s="40">
        <v>21.078406803836003</v>
      </c>
      <c r="BJ61" s="40">
        <v>0</v>
      </c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9"/>
      <c r="BY61" s="9"/>
    </row>
    <row r="62" spans="1:79" s="1" customFormat="1" ht="14.25" customHeight="1" x14ac:dyDescent="0.25">
      <c r="A62" s="79" t="s">
        <v>27</v>
      </c>
      <c r="B62" s="124" t="s">
        <v>68</v>
      </c>
      <c r="C62" s="28">
        <v>1.49</v>
      </c>
      <c r="D62" s="28">
        <v>12.28</v>
      </c>
      <c r="E62" s="28">
        <v>0.29399999999999998</v>
      </c>
      <c r="F62" s="28">
        <v>73.874929999999992</v>
      </c>
      <c r="G62" s="28">
        <v>0.23499999999999999</v>
      </c>
      <c r="H62" s="28">
        <v>5.61</v>
      </c>
      <c r="I62" s="124" t="s">
        <v>68</v>
      </c>
      <c r="J62" s="124" t="s">
        <v>68</v>
      </c>
      <c r="K62" s="124">
        <f t="shared" si="2"/>
        <v>93.783929999999998</v>
      </c>
      <c r="L62" s="72">
        <v>2.1492103998734464</v>
      </c>
      <c r="M62" s="36"/>
      <c r="N62" s="37">
        <v>0</v>
      </c>
      <c r="O62" s="37">
        <v>18.648590466940679</v>
      </c>
      <c r="P62" s="37">
        <v>1.9343352400352127</v>
      </c>
      <c r="Q62" s="37">
        <v>0</v>
      </c>
      <c r="R62" s="37">
        <v>120.43797052212017</v>
      </c>
      <c r="S62" s="37">
        <v>1028.2342608676286</v>
      </c>
      <c r="T62" s="37">
        <v>3.3127800003947141</v>
      </c>
      <c r="U62" s="37">
        <v>139.16658811155159</v>
      </c>
      <c r="V62" s="37">
        <v>0</v>
      </c>
      <c r="W62" s="37">
        <v>0</v>
      </c>
      <c r="X62" s="37">
        <v>0</v>
      </c>
      <c r="Y62" s="37">
        <v>1434.1068309708262</v>
      </c>
      <c r="Z62" s="37">
        <v>478.03561032360875</v>
      </c>
      <c r="AA62" s="38">
        <v>0</v>
      </c>
      <c r="AB62" s="39">
        <v>3.9010881332284884E-2</v>
      </c>
      <c r="AC62" s="39">
        <v>8.0928499813047571E-3</v>
      </c>
      <c r="AD62" s="39">
        <v>0</v>
      </c>
      <c r="AE62" s="39">
        <v>0.50388702398379503</v>
      </c>
      <c r="AF62" s="39">
        <v>2.1509574572730261</v>
      </c>
      <c r="AG62" s="39">
        <v>6.9299858187387127E-3</v>
      </c>
      <c r="AH62" s="39">
        <v>0.29112180161085077</v>
      </c>
      <c r="AI62" s="39">
        <v>0</v>
      </c>
      <c r="AJ62" s="39">
        <v>0</v>
      </c>
      <c r="AK62" s="39">
        <v>0</v>
      </c>
      <c r="AL62" s="39">
        <v>3</v>
      </c>
      <c r="AM62" s="38">
        <v>3.2950008183148345</v>
      </c>
      <c r="AN62" s="39">
        <v>1.409998363370331</v>
      </c>
      <c r="AO62" s="39">
        <v>0.7409590939026951</v>
      </c>
      <c r="AP62" s="40">
        <v>25.448342090559979</v>
      </c>
      <c r="AQ62" s="40">
        <v>53.818404207277062</v>
      </c>
      <c r="AR62" s="39">
        <v>4</v>
      </c>
      <c r="AS62" s="39">
        <v>1.0390108813322847</v>
      </c>
      <c r="AT62" s="39">
        <v>1.9609891186677157</v>
      </c>
      <c r="AU62" s="40">
        <v>99.175746297837065</v>
      </c>
      <c r="AV62" s="40">
        <v>0.28207265813790061</v>
      </c>
      <c r="AW62" s="40">
        <v>0.34447873034275611</v>
      </c>
      <c r="AX62" s="40">
        <v>0.65552126965724389</v>
      </c>
      <c r="AY62" s="39">
        <v>4.1269224312692728E-3</v>
      </c>
      <c r="AZ62" s="39">
        <v>0.2569555430915052</v>
      </c>
      <c r="BA62" s="39">
        <v>0.71902406288122367</v>
      </c>
      <c r="BB62" s="39">
        <v>1.9893471596001841E-2</v>
      </c>
      <c r="BC62" s="39">
        <v>0</v>
      </c>
      <c r="BD62" s="41">
        <v>7.7606185971880778E-2</v>
      </c>
      <c r="BE62" s="40">
        <v>0</v>
      </c>
      <c r="BF62" s="40">
        <v>7.4805360638693603</v>
      </c>
      <c r="BG62" s="40">
        <v>0</v>
      </c>
      <c r="BH62" s="40">
        <v>0.17806982696704354</v>
      </c>
      <c r="BI62" s="40">
        <v>18.036948418314115</v>
      </c>
      <c r="BJ62" s="40">
        <v>0</v>
      </c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9"/>
      <c r="BY62" s="9"/>
    </row>
    <row r="63" spans="1:79" s="1" customFormat="1" ht="14.25" customHeight="1" x14ac:dyDescent="0.25">
      <c r="A63" s="79" t="s">
        <v>27</v>
      </c>
      <c r="B63" s="125">
        <v>0.32</v>
      </c>
      <c r="C63" s="125">
        <v>2.2999999999999998</v>
      </c>
      <c r="D63" s="125">
        <v>29.66</v>
      </c>
      <c r="E63" s="124" t="s">
        <v>68</v>
      </c>
      <c r="F63" s="125">
        <v>53.6</v>
      </c>
      <c r="G63" s="124" t="s">
        <v>68</v>
      </c>
      <c r="H63" s="125">
        <v>8.77</v>
      </c>
      <c r="I63" s="125" t="s">
        <v>69</v>
      </c>
      <c r="J63" s="124">
        <v>0.27310000000000001</v>
      </c>
      <c r="K63" s="124">
        <f t="shared" si="2"/>
        <v>94.923099999999991</v>
      </c>
      <c r="L63" s="72">
        <v>1.1467145986464946</v>
      </c>
      <c r="M63" s="36"/>
      <c r="N63" s="37">
        <v>5.3258061939126033</v>
      </c>
      <c r="O63" s="37">
        <v>28.786414814740645</v>
      </c>
      <c r="P63" s="37">
        <v>0</v>
      </c>
      <c r="Q63" s="37">
        <v>1.8220976206647619</v>
      </c>
      <c r="R63" s="37">
        <v>290.89496788974628</v>
      </c>
      <c r="S63" s="37">
        <v>746.03598788526642</v>
      </c>
      <c r="T63" s="37">
        <v>0</v>
      </c>
      <c r="U63" s="37">
        <v>217.55632401752356</v>
      </c>
      <c r="V63" s="37">
        <v>0</v>
      </c>
      <c r="W63" s="37">
        <v>0</v>
      </c>
      <c r="X63" s="37">
        <v>0</v>
      </c>
      <c r="Y63" s="37">
        <v>1583.1386639322652</v>
      </c>
      <c r="Z63" s="37">
        <v>527.7128879774217</v>
      </c>
      <c r="AA63" s="38">
        <v>1.0092242041548299E-2</v>
      </c>
      <c r="AB63" s="39">
        <v>5.4549387499462164E-2</v>
      </c>
      <c r="AC63" s="39">
        <v>0</v>
      </c>
      <c r="AD63" s="39">
        <v>6.9056400257661351E-3</v>
      </c>
      <c r="AE63" s="39">
        <v>1.1024743739144467</v>
      </c>
      <c r="AF63" s="39">
        <v>1.4137156868474769</v>
      </c>
      <c r="AG63" s="39">
        <v>0</v>
      </c>
      <c r="AH63" s="39">
        <v>0.41226266967130004</v>
      </c>
      <c r="AI63" s="39">
        <v>0</v>
      </c>
      <c r="AJ63" s="39">
        <v>0</v>
      </c>
      <c r="AK63" s="39">
        <v>0</v>
      </c>
      <c r="AL63" s="39">
        <v>3</v>
      </c>
      <c r="AM63" s="38">
        <v>3.619331636511117</v>
      </c>
      <c r="AN63" s="39">
        <v>0.761336726977766</v>
      </c>
      <c r="AO63" s="39">
        <v>0.65237895986971095</v>
      </c>
      <c r="AP63" s="40">
        <v>24.734472832364549</v>
      </c>
      <c r="AQ63" s="40">
        <v>32.07941496247998</v>
      </c>
      <c r="AR63" s="39">
        <v>4</v>
      </c>
      <c r="AS63" s="39">
        <v>1.064641629541011</v>
      </c>
      <c r="AT63" s="39">
        <v>1.9353583704589892</v>
      </c>
      <c r="AU63" s="40">
        <v>98.136987794844529</v>
      </c>
      <c r="AV63" s="40">
        <v>0.38723140090720948</v>
      </c>
      <c r="AW63" s="40">
        <v>0.46146404537993563</v>
      </c>
      <c r="AX63" s="40">
        <v>0.53853595462006443</v>
      </c>
      <c r="AY63" s="39">
        <v>0</v>
      </c>
      <c r="AZ63" s="39">
        <v>0.57263479455729838</v>
      </c>
      <c r="BA63" s="39">
        <v>0.39544492875048964</v>
      </c>
      <c r="BB63" s="39">
        <v>2.8333427100959534E-2</v>
      </c>
      <c r="BC63" s="39">
        <v>3.5868495912523722E-3</v>
      </c>
      <c r="BD63" s="41">
        <v>0.15455710941180045</v>
      </c>
      <c r="BE63" s="40">
        <v>2.4769492103755282E-3</v>
      </c>
      <c r="BF63" s="40">
        <v>23.607594915086828</v>
      </c>
      <c r="BG63" s="40">
        <v>0</v>
      </c>
      <c r="BH63" s="40">
        <v>0</v>
      </c>
      <c r="BI63" s="40">
        <v>33.655884540643008</v>
      </c>
      <c r="BJ63" s="40">
        <v>0</v>
      </c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9"/>
      <c r="BY63" s="9"/>
    </row>
    <row r="64" spans="1:79" s="1" customFormat="1" ht="14.25" customHeight="1" x14ac:dyDescent="0.25">
      <c r="A64" s="79" t="s">
        <v>27</v>
      </c>
      <c r="B64" s="124" t="s">
        <v>68</v>
      </c>
      <c r="C64" s="125">
        <v>1.03</v>
      </c>
      <c r="D64" s="125">
        <v>44.95</v>
      </c>
      <c r="E64" s="124" t="s">
        <v>68</v>
      </c>
      <c r="F64" s="125">
        <v>38.520000000000003</v>
      </c>
      <c r="G64" s="124" t="s">
        <v>68</v>
      </c>
      <c r="H64" s="125">
        <v>13.15</v>
      </c>
      <c r="I64" s="124" t="s">
        <v>68</v>
      </c>
      <c r="J64" s="124">
        <v>0.30691000000000002</v>
      </c>
      <c r="K64" s="124">
        <f t="shared" si="2"/>
        <v>97.956910000000008</v>
      </c>
      <c r="L64" s="72">
        <v>7.2449765158991264E-2</v>
      </c>
      <c r="M64" s="36"/>
      <c r="N64" s="37">
        <v>0</v>
      </c>
      <c r="O64" s="37">
        <v>12.891307503992552</v>
      </c>
      <c r="P64" s="37">
        <v>0</v>
      </c>
      <c r="Q64" s="37">
        <v>2.0476747739224535</v>
      </c>
      <c r="R64" s="37">
        <v>440.85397190303763</v>
      </c>
      <c r="S64" s="37">
        <v>536.14377338321754</v>
      </c>
      <c r="T64" s="37">
        <v>0</v>
      </c>
      <c r="U64" s="37">
        <v>326.21045163402914</v>
      </c>
      <c r="V64" s="37">
        <v>0</v>
      </c>
      <c r="W64" s="37">
        <v>0</v>
      </c>
      <c r="X64" s="37">
        <v>0</v>
      </c>
      <c r="Y64" s="37">
        <v>1761.0488258751593</v>
      </c>
      <c r="Z64" s="37">
        <v>587.01627529171981</v>
      </c>
      <c r="AA64" s="38">
        <v>0</v>
      </c>
      <c r="AB64" s="39">
        <v>2.196073268596543E-2</v>
      </c>
      <c r="AC64" s="39">
        <v>0</v>
      </c>
      <c r="AD64" s="39">
        <v>6.9765519632478817E-3</v>
      </c>
      <c r="AE64" s="39">
        <v>1.5020161806721755</v>
      </c>
      <c r="AF64" s="39">
        <v>0.91333715256323855</v>
      </c>
      <c r="AG64" s="39">
        <v>0</v>
      </c>
      <c r="AH64" s="39">
        <v>0.55570938211537269</v>
      </c>
      <c r="AI64" s="39">
        <v>0</v>
      </c>
      <c r="AJ64" s="39">
        <v>0</v>
      </c>
      <c r="AK64" s="39">
        <v>0</v>
      </c>
      <c r="AL64" s="39">
        <v>3</v>
      </c>
      <c r="AM64" s="38">
        <v>3.776457099003677</v>
      </c>
      <c r="AN64" s="39">
        <v>0.44708580199264603</v>
      </c>
      <c r="AO64" s="39">
        <v>0.46625135057059253</v>
      </c>
      <c r="AP64" s="40">
        <v>19.66415356429475</v>
      </c>
      <c r="AQ64" s="40">
        <v>20.955256377856674</v>
      </c>
      <c r="AR64" s="39">
        <v>4</v>
      </c>
      <c r="AS64" s="39">
        <v>1.0219607326859652</v>
      </c>
      <c r="AT64" s="39">
        <v>1.9780392673140348</v>
      </c>
      <c r="AU64" s="40">
        <v>100.05631994215145</v>
      </c>
      <c r="AV64" s="40">
        <v>0.54376784189626459</v>
      </c>
      <c r="AW64" s="40">
        <v>0.51049204476362275</v>
      </c>
      <c r="AX64" s="40">
        <v>0.48950795523637725</v>
      </c>
      <c r="AY64" s="39">
        <v>0</v>
      </c>
      <c r="AZ64" s="39">
        <v>0.75934598745946658</v>
      </c>
      <c r="BA64" s="39">
        <v>0.22602473539351955</v>
      </c>
      <c r="BB64" s="39">
        <v>1.1102273371845519E-2</v>
      </c>
      <c r="BC64" s="39">
        <v>3.5270037751683721E-3</v>
      </c>
      <c r="BD64" s="41">
        <v>2.4381405772561152E-2</v>
      </c>
      <c r="BE64" s="40">
        <v>2.4606325112033595E-3</v>
      </c>
      <c r="BF64" s="40">
        <v>42.197568950288769</v>
      </c>
      <c r="BG64" s="40">
        <v>0</v>
      </c>
      <c r="BH64" s="40">
        <v>0</v>
      </c>
      <c r="BI64" s="40">
        <v>33.73702979565789</v>
      </c>
      <c r="BJ64" s="40">
        <v>0</v>
      </c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9"/>
      <c r="BY64" s="9"/>
    </row>
    <row r="65" spans="1:79" s="1" customFormat="1" ht="14.25" customHeight="1" x14ac:dyDescent="0.25">
      <c r="A65" s="79" t="s">
        <v>27</v>
      </c>
      <c r="B65" s="124" t="s">
        <v>68</v>
      </c>
      <c r="C65" s="125">
        <v>0.18</v>
      </c>
      <c r="D65" s="125">
        <v>59.92</v>
      </c>
      <c r="E65" s="124" t="s">
        <v>68</v>
      </c>
      <c r="F65" s="125">
        <v>21.78</v>
      </c>
      <c r="G65" s="125">
        <v>0.26</v>
      </c>
      <c r="H65" s="125">
        <v>17.18</v>
      </c>
      <c r="I65" s="124" t="s">
        <v>68</v>
      </c>
      <c r="J65" s="124" t="s">
        <v>68</v>
      </c>
      <c r="K65" s="124">
        <f t="shared" si="2"/>
        <v>99.32</v>
      </c>
      <c r="L65" s="72">
        <v>-1.914262609425313</v>
      </c>
      <c r="M65" s="36"/>
      <c r="N65" s="37">
        <v>0</v>
      </c>
      <c r="O65" s="37">
        <v>2.2528498550666591</v>
      </c>
      <c r="P65" s="37">
        <v>0</v>
      </c>
      <c r="Q65" s="37">
        <v>0</v>
      </c>
      <c r="R65" s="37">
        <v>587.67452717308151</v>
      </c>
      <c r="S65" s="37">
        <v>303.14671298770713</v>
      </c>
      <c r="T65" s="37">
        <v>3.6652034046920243</v>
      </c>
      <c r="U65" s="37">
        <v>426.18217179259466</v>
      </c>
      <c r="V65" s="37">
        <v>0</v>
      </c>
      <c r="W65" s="37">
        <v>0</v>
      </c>
      <c r="X65" s="37">
        <v>0</v>
      </c>
      <c r="Y65" s="37">
        <v>1910.5959923862233</v>
      </c>
      <c r="Z65" s="37">
        <v>636.86533079540777</v>
      </c>
      <c r="AA65" s="38">
        <v>0</v>
      </c>
      <c r="AB65" s="39">
        <v>3.5374038217043163E-3</v>
      </c>
      <c r="AC65" s="39">
        <v>0</v>
      </c>
      <c r="AD65" s="39">
        <v>0</v>
      </c>
      <c r="AE65" s="39">
        <v>1.8455221182761203</v>
      </c>
      <c r="AF65" s="39">
        <v>0.47599814015483383</v>
      </c>
      <c r="AG65" s="39">
        <v>5.7550681870441878E-3</v>
      </c>
      <c r="AH65" s="39">
        <v>0.66918726956029762</v>
      </c>
      <c r="AI65" s="39">
        <v>0</v>
      </c>
      <c r="AJ65" s="39">
        <v>0</v>
      </c>
      <c r="AK65" s="39">
        <v>0</v>
      </c>
      <c r="AL65" s="39">
        <v>3.0000000000000004</v>
      </c>
      <c r="AM65" s="38">
        <v>3.9262984629597648</v>
      </c>
      <c r="AN65" s="39">
        <v>0.14740307408047038</v>
      </c>
      <c r="AO65" s="39">
        <v>0.32859506607436345</v>
      </c>
      <c r="AP65" s="40">
        <v>15.035353996911953</v>
      </c>
      <c r="AQ65" s="40">
        <v>7.4955948890718727</v>
      </c>
      <c r="AR65" s="39">
        <v>4</v>
      </c>
      <c r="AS65" s="39">
        <v>1.0035374038217053</v>
      </c>
      <c r="AT65" s="39">
        <v>1.9964625961782951</v>
      </c>
      <c r="AU65" s="40">
        <v>100.07094888598381</v>
      </c>
      <c r="AV65" s="40">
        <v>0.67067460072305907</v>
      </c>
      <c r="AW65" s="40">
        <v>0.69032846634122824</v>
      </c>
      <c r="AX65" s="40">
        <v>0.30967153365877176</v>
      </c>
      <c r="AY65" s="39">
        <v>0</v>
      </c>
      <c r="AZ65" s="39">
        <v>0.9243960401807122</v>
      </c>
      <c r="BA65" s="39">
        <v>7.3832124059140886E-2</v>
      </c>
      <c r="BB65" s="39">
        <v>1.7718357601468465E-3</v>
      </c>
      <c r="BC65" s="39">
        <v>0</v>
      </c>
      <c r="BD65" s="41">
        <v>6.2676985893758274E-4</v>
      </c>
      <c r="BE65" s="40">
        <v>0</v>
      </c>
      <c r="BF65" s="40">
        <v>61.859406212088196</v>
      </c>
      <c r="BG65" s="40">
        <v>0</v>
      </c>
      <c r="BH65" s="40">
        <v>0.53199622430736382</v>
      </c>
      <c r="BI65" s="40">
        <v>30.048201581675663</v>
      </c>
      <c r="BJ65" s="40">
        <v>0</v>
      </c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9"/>
      <c r="BY65" s="9"/>
    </row>
    <row r="66" spans="1:79" s="1" customFormat="1" ht="14.25" customHeight="1" x14ac:dyDescent="0.25">
      <c r="A66" s="79" t="s">
        <v>27</v>
      </c>
      <c r="B66" s="124" t="s">
        <v>68</v>
      </c>
      <c r="C66" s="129">
        <v>1.43</v>
      </c>
      <c r="D66" s="129">
        <v>26.589493333333333</v>
      </c>
      <c r="E66" s="129">
        <v>0.39400000000000002</v>
      </c>
      <c r="F66" s="129">
        <v>59.78</v>
      </c>
      <c r="G66" s="129">
        <v>0.23599999999999999</v>
      </c>
      <c r="H66" s="129">
        <v>8.6611607142857139</v>
      </c>
      <c r="I66" s="124" t="s">
        <v>68</v>
      </c>
      <c r="J66" s="124" t="s">
        <v>68</v>
      </c>
      <c r="K66" s="124">
        <f t="shared" si="2"/>
        <v>97.090654047619054</v>
      </c>
      <c r="L66" s="72">
        <v>1.4261222001249998</v>
      </c>
      <c r="M66" s="36"/>
      <c r="N66" s="37">
        <v>0</v>
      </c>
      <c r="O66" s="37">
        <v>17.897640515251794</v>
      </c>
      <c r="P66" s="37">
        <v>2.5922723965097751</v>
      </c>
      <c r="Q66" s="37">
        <v>0</v>
      </c>
      <c r="R66" s="37">
        <v>260.78050604870612</v>
      </c>
      <c r="S66" s="37">
        <v>832.05282380188851</v>
      </c>
      <c r="T66" s="37">
        <v>3.3268769365666069</v>
      </c>
      <c r="U66" s="37">
        <v>214.85636108608767</v>
      </c>
      <c r="V66" s="37">
        <v>0</v>
      </c>
      <c r="W66" s="37">
        <v>0</v>
      </c>
      <c r="X66" s="37">
        <v>0</v>
      </c>
      <c r="Y66" s="37">
        <v>1594.8792592302264</v>
      </c>
      <c r="Z66" s="37">
        <v>531.62641974340875</v>
      </c>
      <c r="AA66" s="38">
        <v>0</v>
      </c>
      <c r="AB66" s="39">
        <v>3.3665822183724707E-2</v>
      </c>
      <c r="AC66" s="39">
        <v>9.7522331480852445E-3</v>
      </c>
      <c r="AD66" s="39">
        <v>0</v>
      </c>
      <c r="AE66" s="39">
        <v>0.98106676554777961</v>
      </c>
      <c r="AF66" s="39">
        <v>1.565108115212712</v>
      </c>
      <c r="AG66" s="39">
        <v>6.2579225053795012E-3</v>
      </c>
      <c r="AH66" s="39">
        <v>0.40414914140231933</v>
      </c>
      <c r="AI66" s="39">
        <v>0</v>
      </c>
      <c r="AJ66" s="39">
        <v>0</v>
      </c>
      <c r="AK66" s="39">
        <v>0</v>
      </c>
      <c r="AL66" s="39">
        <v>3.0000000000000004</v>
      </c>
      <c r="AM66" s="38">
        <v>3.5290753215316575</v>
      </c>
      <c r="AN66" s="39">
        <v>0.94184935693668503</v>
      </c>
      <c r="AO66" s="39">
        <v>0.62325875827602695</v>
      </c>
      <c r="AP66" s="40">
        <v>23.80564525069704</v>
      </c>
      <c r="AQ66" s="40">
        <v>39.979739407090349</v>
      </c>
      <c r="AR66" s="39">
        <v>4</v>
      </c>
      <c r="AS66" s="39">
        <v>1.0336658221837258</v>
      </c>
      <c r="AT66" s="39">
        <v>1.9663341778162746</v>
      </c>
      <c r="AU66" s="40">
        <v>101.09603870540644</v>
      </c>
      <c r="AV66" s="40">
        <v>0.39336775737158297</v>
      </c>
      <c r="AW66" s="40">
        <v>0.39822089746900369</v>
      </c>
      <c r="AX66" s="40">
        <v>0.60177910253099631</v>
      </c>
      <c r="AY66" s="39">
        <v>4.9596010983828046E-3</v>
      </c>
      <c r="AZ66" s="39">
        <v>0.49893185838701626</v>
      </c>
      <c r="BA66" s="39">
        <v>0.47898743131376686</v>
      </c>
      <c r="BB66" s="39">
        <v>1.7121109200834067E-2</v>
      </c>
      <c r="BC66" s="39">
        <v>0</v>
      </c>
      <c r="BD66" s="41">
        <v>5.7639621794341275E-2</v>
      </c>
      <c r="BE66" s="40">
        <v>0</v>
      </c>
      <c r="BF66" s="40">
        <v>20.164288218537621</v>
      </c>
      <c r="BG66" s="40">
        <v>0</v>
      </c>
      <c r="BH66" s="40">
        <v>0.31222769052509275</v>
      </c>
      <c r="BI66" s="40">
        <v>29.416669929638914</v>
      </c>
      <c r="BJ66" s="40">
        <v>0</v>
      </c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9"/>
      <c r="BY66" s="9"/>
    </row>
    <row r="67" spans="1:79" s="11" customFormat="1" ht="14.25" customHeight="1" x14ac:dyDescent="0.25">
      <c r="A67" s="79" t="s">
        <v>27</v>
      </c>
      <c r="B67" s="128">
        <v>0.32078180180180182</v>
      </c>
      <c r="C67" s="128">
        <v>0.6</v>
      </c>
      <c r="D67" s="128">
        <v>46.94</v>
      </c>
      <c r="E67" s="124" t="s">
        <v>69</v>
      </c>
      <c r="F67" s="128">
        <v>36.469044725162171</v>
      </c>
      <c r="G67" s="128">
        <v>0.17799999999999999</v>
      </c>
      <c r="H67" s="128">
        <v>13.09</v>
      </c>
      <c r="I67" s="124" t="s">
        <v>69</v>
      </c>
      <c r="J67" s="124" t="s">
        <v>68</v>
      </c>
      <c r="K67" s="124">
        <f t="shared" si="2"/>
        <v>97.597826526963971</v>
      </c>
      <c r="L67" s="73">
        <v>-0.1077137308770435</v>
      </c>
      <c r="M67" s="36"/>
      <c r="N67" s="67">
        <v>5.3388178341577541</v>
      </c>
      <c r="O67" s="67">
        <v>7.5094995168888641</v>
      </c>
      <c r="P67" s="67">
        <v>0.47371475266168478</v>
      </c>
      <c r="Q67" s="67">
        <v>0</v>
      </c>
      <c r="R67" s="67">
        <v>460.37120002510756</v>
      </c>
      <c r="S67" s="67">
        <v>507.59738449194623</v>
      </c>
      <c r="T67" s="67">
        <v>2.5092546385968477</v>
      </c>
      <c r="U67" s="67">
        <v>324.72203892695364</v>
      </c>
      <c r="V67" s="67">
        <v>0.98161699089773324</v>
      </c>
      <c r="W67" s="67">
        <v>0</v>
      </c>
      <c r="X67" s="67">
        <v>0</v>
      </c>
      <c r="Y67" s="67">
        <v>1770.3484419549795</v>
      </c>
      <c r="Z67" s="67">
        <v>590.11614731832651</v>
      </c>
      <c r="AA67" s="68">
        <v>9.0470627831809418E-3</v>
      </c>
      <c r="AB67" s="68">
        <v>1.2725460150538827E-2</v>
      </c>
      <c r="AC67" s="68">
        <v>1.60549666303623E-3</v>
      </c>
      <c r="AD67" s="68">
        <v>0</v>
      </c>
      <c r="AE67" s="68">
        <v>1.5602731839051658</v>
      </c>
      <c r="AF67" s="68">
        <v>0.86016521798061019</v>
      </c>
      <c r="AG67" s="68">
        <v>4.2521368886441939E-3</v>
      </c>
      <c r="AH67" s="68">
        <v>0.55026801147976168</v>
      </c>
      <c r="AI67" s="68">
        <v>1.6634301490621969E-3</v>
      </c>
      <c r="AJ67" s="68">
        <v>0</v>
      </c>
      <c r="AK67" s="68">
        <v>0</v>
      </c>
      <c r="AL67" s="68">
        <v>3</v>
      </c>
      <c r="AM67" s="68">
        <v>3.8027118632178212</v>
      </c>
      <c r="AN67" s="68">
        <v>0.39457627356435765</v>
      </c>
      <c r="AO67" s="68">
        <v>0.46558894441625254</v>
      </c>
      <c r="AP67" s="69">
        <v>19.739910057418886</v>
      </c>
      <c r="AQ67" s="69">
        <v>18.591756521649817</v>
      </c>
      <c r="AR67" s="68">
        <v>4</v>
      </c>
      <c r="AS67" s="68">
        <v>1.0217725229337205</v>
      </c>
      <c r="AT67" s="68">
        <v>1.9782274770662793</v>
      </c>
      <c r="AU67" s="69">
        <v>99.587448380870512</v>
      </c>
      <c r="AV67" s="69">
        <v>0.54167863721955811</v>
      </c>
      <c r="AW67" s="69">
        <v>0.54127850636567798</v>
      </c>
      <c r="AX67" s="69">
        <v>0.45872149363432196</v>
      </c>
      <c r="AY67" s="68">
        <v>8.1531212243989763E-4</v>
      </c>
      <c r="AZ67" s="68">
        <v>0.79234648719233791</v>
      </c>
      <c r="BA67" s="68">
        <v>0.20037588770554951</v>
      </c>
      <c r="BB67" s="68">
        <v>6.4623129796726473E-3</v>
      </c>
      <c r="BC67" s="68">
        <v>0</v>
      </c>
      <c r="BD67" s="69">
        <v>8.2235906303134102E-3</v>
      </c>
      <c r="BE67" s="69">
        <v>0</v>
      </c>
      <c r="BF67" s="69">
        <v>43.600292591030218</v>
      </c>
      <c r="BG67" s="69">
        <v>0</v>
      </c>
      <c r="BH67" s="69">
        <v>0.33691657267781844</v>
      </c>
      <c r="BI67" s="69">
        <v>35.297439555525756</v>
      </c>
      <c r="BJ67" s="69">
        <v>0</v>
      </c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45"/>
      <c r="BY67" s="45"/>
    </row>
    <row r="68" spans="1:79" s="1" customFormat="1" ht="21.75" customHeight="1" x14ac:dyDescent="0.25">
      <c r="A68" s="44" t="s">
        <v>116</v>
      </c>
      <c r="B68" s="130"/>
      <c r="C68" s="130"/>
      <c r="D68" s="126"/>
      <c r="E68" s="126"/>
      <c r="F68" s="130"/>
      <c r="G68" s="130"/>
      <c r="H68" s="130"/>
      <c r="I68" s="130"/>
      <c r="J68" s="128"/>
      <c r="K68" s="128"/>
      <c r="L68" s="42"/>
      <c r="M68" s="42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8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8"/>
      <c r="AN68" s="39"/>
      <c r="AO68" s="39"/>
      <c r="AP68" s="40"/>
      <c r="AQ68" s="40"/>
      <c r="AR68" s="39"/>
      <c r="AS68" s="39"/>
      <c r="AT68" s="39"/>
      <c r="AU68" s="40"/>
      <c r="AV68" s="40"/>
      <c r="AW68" s="40"/>
      <c r="AX68" s="40"/>
      <c r="AY68" s="39"/>
      <c r="AZ68" s="39"/>
      <c r="BA68" s="39"/>
      <c r="BB68" s="39"/>
      <c r="BC68" s="39"/>
      <c r="BD68" s="41"/>
      <c r="BE68" s="40"/>
      <c r="BF68" s="40"/>
      <c r="BG68" s="40"/>
      <c r="BH68" s="40"/>
      <c r="BI68" s="40"/>
      <c r="BJ68" s="40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9"/>
      <c r="BY68" s="9"/>
    </row>
    <row r="69" spans="1:79" s="1" customFormat="1" ht="14.25" customHeight="1" x14ac:dyDescent="0.25">
      <c r="A69" s="43" t="s">
        <v>18</v>
      </c>
      <c r="B69" s="125">
        <v>0.49</v>
      </c>
      <c r="C69" s="125">
        <v>13.53</v>
      </c>
      <c r="D69" s="125">
        <v>2.7</v>
      </c>
      <c r="E69" s="124" t="s">
        <v>68</v>
      </c>
      <c r="F69" s="125">
        <v>72.3</v>
      </c>
      <c r="G69" s="125">
        <v>0.37</v>
      </c>
      <c r="H69" s="125">
        <v>3.47</v>
      </c>
      <c r="I69" s="125">
        <v>0.36</v>
      </c>
      <c r="J69" s="124">
        <v>1.35941</v>
      </c>
      <c r="K69" s="124">
        <f t="shared" ref="K69:K101" si="4">SUM(B69:J69)</f>
        <v>94.579409999999996</v>
      </c>
      <c r="L69" s="72">
        <v>2.460087170718813</v>
      </c>
      <c r="M69" s="36"/>
      <c r="N69" s="37">
        <v>8.1551407344286737</v>
      </c>
      <c r="O69" s="37">
        <v>169.33921410584389</v>
      </c>
      <c r="P69" s="37">
        <v>0</v>
      </c>
      <c r="Q69" s="37">
        <v>9.0698561937308089</v>
      </c>
      <c r="R69" s="37">
        <v>26.480661271150201</v>
      </c>
      <c r="S69" s="37">
        <v>1006.3134687332976</v>
      </c>
      <c r="T69" s="37">
        <v>5.2158663836001882</v>
      </c>
      <c r="U69" s="37">
        <v>86.079868225861674</v>
      </c>
      <c r="V69" s="37">
        <v>6.4251293949669819</v>
      </c>
      <c r="W69" s="37">
        <v>0</v>
      </c>
      <c r="X69" s="37">
        <v>0</v>
      </c>
      <c r="Y69" s="37">
        <v>1352.6297225077608</v>
      </c>
      <c r="Z69" s="37">
        <v>450.87657416925362</v>
      </c>
      <c r="AA69" s="38">
        <v>1.8087301939460117E-2</v>
      </c>
      <c r="AB69" s="39">
        <v>0.37557776076047811</v>
      </c>
      <c r="AC69" s="39">
        <v>0</v>
      </c>
      <c r="AD69" s="39">
        <v>4.0232102146544851E-2</v>
      </c>
      <c r="AE69" s="39">
        <v>0.11746301665790106</v>
      </c>
      <c r="AF69" s="39">
        <v>2.231904530829627</v>
      </c>
      <c r="AG69" s="39">
        <v>1.1568279840686988E-2</v>
      </c>
      <c r="AH69" s="39">
        <v>0.19091670128230775</v>
      </c>
      <c r="AI69" s="39">
        <v>1.4250306542994327E-2</v>
      </c>
      <c r="AJ69" s="39">
        <v>0</v>
      </c>
      <c r="AK69" s="39">
        <v>0</v>
      </c>
      <c r="AL69" s="39">
        <v>3.0000000000000004</v>
      </c>
      <c r="AM69" s="38">
        <v>3.4725126221021614</v>
      </c>
      <c r="AN69" s="39">
        <v>1.0549747557956772</v>
      </c>
      <c r="AO69" s="39">
        <v>1.1769297750339498</v>
      </c>
      <c r="AP69" s="40">
        <v>38.125296830382254</v>
      </c>
      <c r="AQ69" s="40">
        <v>37.979714620522984</v>
      </c>
      <c r="AR69" s="39">
        <v>4</v>
      </c>
      <c r="AS69" s="39">
        <v>1.393665062699939</v>
      </c>
      <c r="AT69" s="39">
        <v>1.6063349373000615</v>
      </c>
      <c r="AU69" s="40">
        <v>98.384421450905251</v>
      </c>
      <c r="AV69" s="40">
        <v>0.13957465591932863</v>
      </c>
      <c r="AW69" s="40">
        <v>0.52732084136075041</v>
      </c>
      <c r="AX69" s="40">
        <v>0.47267915863924959</v>
      </c>
      <c r="AY69" s="39">
        <v>0</v>
      </c>
      <c r="AZ69" s="39">
        <v>7.3957620992290557E-2</v>
      </c>
      <c r="BA69" s="39">
        <v>0.66423820335558192</v>
      </c>
      <c r="BB69" s="39">
        <v>0.23647304891167406</v>
      </c>
      <c r="BC69" s="39">
        <v>2.533112674045343E-2</v>
      </c>
      <c r="BD69" s="41">
        <v>8.8814018190449548</v>
      </c>
      <c r="BE69" s="40">
        <v>0.1019124478508996</v>
      </c>
      <c r="BF69" s="40">
        <v>1.4119745034535269</v>
      </c>
      <c r="BG69" s="40">
        <v>0</v>
      </c>
      <c r="BH69" s="40">
        <v>8.5556245599028372E-2</v>
      </c>
      <c r="BI69" s="40">
        <v>5.8982313501765002</v>
      </c>
      <c r="BJ69" s="40">
        <v>0</v>
      </c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9"/>
      <c r="BY69" s="9"/>
    </row>
    <row r="70" spans="1:79" s="1" customFormat="1" ht="14.25" customHeight="1" x14ac:dyDescent="0.25">
      <c r="A70" s="43" t="s">
        <v>19</v>
      </c>
      <c r="B70" s="125">
        <v>0.45</v>
      </c>
      <c r="C70" s="125">
        <v>14.65</v>
      </c>
      <c r="D70" s="125">
        <v>2.59</v>
      </c>
      <c r="E70" s="124" t="s">
        <v>68</v>
      </c>
      <c r="F70" s="125">
        <v>74.760000000000005</v>
      </c>
      <c r="G70" s="125">
        <v>0.48</v>
      </c>
      <c r="H70" s="125">
        <v>0.9</v>
      </c>
      <c r="I70" s="125">
        <v>0.35</v>
      </c>
      <c r="J70" s="124">
        <v>0.92604999999999993</v>
      </c>
      <c r="K70" s="124">
        <f t="shared" si="4"/>
        <v>95.10605000000001</v>
      </c>
      <c r="L70" s="72">
        <v>2.3693665378610707</v>
      </c>
      <c r="M70" s="36"/>
      <c r="N70" s="37">
        <v>7.489414960189599</v>
      </c>
      <c r="O70" s="37">
        <v>183.35694653736979</v>
      </c>
      <c r="P70" s="37">
        <v>0</v>
      </c>
      <c r="Q70" s="37">
        <v>6.1785188634807859</v>
      </c>
      <c r="R70" s="37">
        <v>25.401819515658897</v>
      </c>
      <c r="S70" s="37">
        <v>1040.5531801175841</v>
      </c>
      <c r="T70" s="37">
        <v>6.7665293625083525</v>
      </c>
      <c r="U70" s="37">
        <v>22.32619060613127</v>
      </c>
      <c r="V70" s="37">
        <v>6.2466535784401209</v>
      </c>
      <c r="W70" s="37">
        <v>0</v>
      </c>
      <c r="X70" s="37">
        <v>0</v>
      </c>
      <c r="Y70" s="37">
        <v>1329.8995919205029</v>
      </c>
      <c r="Z70" s="37">
        <v>443.29986397350098</v>
      </c>
      <c r="AA70" s="38">
        <v>1.6894692664821777E-2</v>
      </c>
      <c r="AB70" s="39">
        <v>0.41361832348392119</v>
      </c>
      <c r="AC70" s="39">
        <v>0</v>
      </c>
      <c r="AD70" s="39">
        <v>2.7875121855891739E-2</v>
      </c>
      <c r="AE70" s="39">
        <v>0.11460332646155441</v>
      </c>
      <c r="AF70" s="39">
        <v>2.3472896445097602</v>
      </c>
      <c r="AG70" s="39">
        <v>1.5264000538725259E-2</v>
      </c>
      <c r="AH70" s="39">
        <v>5.0363630626933505E-2</v>
      </c>
      <c r="AI70" s="39">
        <v>1.4091259858391306E-2</v>
      </c>
      <c r="AJ70" s="39">
        <v>0</v>
      </c>
      <c r="AK70" s="39">
        <v>0</v>
      </c>
      <c r="AL70" s="39">
        <v>2.9999999999999996</v>
      </c>
      <c r="AM70" s="38">
        <v>3.5017522403074657</v>
      </c>
      <c r="AN70" s="39">
        <v>0.99649551938506864</v>
      </c>
      <c r="AO70" s="39">
        <v>1.3507941251246915</v>
      </c>
      <c r="AP70" s="40">
        <v>43.022116606071044</v>
      </c>
      <c r="AQ70" s="40">
        <v>35.271579331009015</v>
      </c>
      <c r="AR70" s="39">
        <v>4</v>
      </c>
      <c r="AS70" s="39">
        <v>1.4305130161487416</v>
      </c>
      <c r="AT70" s="39">
        <v>1.5694869838512577</v>
      </c>
      <c r="AU70" s="40">
        <v>98.63974593708005</v>
      </c>
      <c r="AV70" s="40">
        <v>3.5944297078751755E-2</v>
      </c>
      <c r="AW70" s="40">
        <v>0.57546972453278544</v>
      </c>
      <c r="AX70" s="40">
        <v>0.42453027546721456</v>
      </c>
      <c r="AY70" s="39">
        <v>0</v>
      </c>
      <c r="AZ70" s="39">
        <v>7.3814179750936806E-2</v>
      </c>
      <c r="BA70" s="39">
        <v>0.6418269142786881</v>
      </c>
      <c r="BB70" s="39">
        <v>0.26640498335068297</v>
      </c>
      <c r="BC70" s="39">
        <v>1.79539226196921E-2</v>
      </c>
      <c r="BD70" s="41">
        <v>11.018998258127143</v>
      </c>
      <c r="BE70" s="40">
        <v>5.0046778081516835E-2</v>
      </c>
      <c r="BF70" s="40">
        <v>0.37175500840062559</v>
      </c>
      <c r="BG70" s="40">
        <v>0</v>
      </c>
      <c r="BH70" s="40">
        <v>0.11266996794838625</v>
      </c>
      <c r="BI70" s="40">
        <v>6.8969929987446683</v>
      </c>
      <c r="BJ70" s="40">
        <v>0</v>
      </c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9"/>
      <c r="BY70" s="9"/>
    </row>
    <row r="71" spans="1:79" s="1" customFormat="1" ht="14.25" customHeight="1" x14ac:dyDescent="0.25">
      <c r="A71" s="43" t="s">
        <v>19</v>
      </c>
      <c r="B71" s="124" t="s">
        <v>68</v>
      </c>
      <c r="C71" s="125">
        <v>15.48</v>
      </c>
      <c r="D71" s="125">
        <v>2.65</v>
      </c>
      <c r="E71" s="124" t="s">
        <v>68</v>
      </c>
      <c r="F71" s="125">
        <v>74.5</v>
      </c>
      <c r="G71" s="125">
        <v>0.44</v>
      </c>
      <c r="H71" s="125">
        <v>0.95</v>
      </c>
      <c r="I71" s="125">
        <v>0.35</v>
      </c>
      <c r="J71" s="124">
        <v>0.94355999999999995</v>
      </c>
      <c r="K71" s="124">
        <f t="shared" si="4"/>
        <v>95.313559999999995</v>
      </c>
      <c r="L71" s="72">
        <v>2.3587841232818061</v>
      </c>
      <c r="M71" s="36"/>
      <c r="N71" s="37">
        <v>0</v>
      </c>
      <c r="O71" s="37">
        <v>193.74508753573272</v>
      </c>
      <c r="P71" s="37">
        <v>0</v>
      </c>
      <c r="Q71" s="37">
        <v>6.2953439434435836</v>
      </c>
      <c r="R71" s="37">
        <v>25.990278655017789</v>
      </c>
      <c r="S71" s="37">
        <v>1036.934348833066</v>
      </c>
      <c r="T71" s="37">
        <v>6.2026519156326563</v>
      </c>
      <c r="U71" s="37">
        <v>23.566534528694117</v>
      </c>
      <c r="V71" s="37">
        <v>6.2466535784401209</v>
      </c>
      <c r="W71" s="37">
        <v>0</v>
      </c>
      <c r="X71" s="37">
        <v>0</v>
      </c>
      <c r="Y71" s="37">
        <v>1331.2665215884886</v>
      </c>
      <c r="Z71" s="37">
        <v>443.75550719616285</v>
      </c>
      <c r="AA71" s="38">
        <v>0</v>
      </c>
      <c r="AB71" s="39">
        <v>0.4366032294672737</v>
      </c>
      <c r="AC71" s="39">
        <v>0</v>
      </c>
      <c r="AD71" s="39">
        <v>2.8373029027719612E-2</v>
      </c>
      <c r="AE71" s="39">
        <v>0.11713783033019912</v>
      </c>
      <c r="AF71" s="39">
        <v>2.3367244620463663</v>
      </c>
      <c r="AG71" s="39">
        <v>1.3977633663238715E-2</v>
      </c>
      <c r="AH71" s="39">
        <v>5.3107024355816032E-2</v>
      </c>
      <c r="AI71" s="39">
        <v>1.4076791109386226E-2</v>
      </c>
      <c r="AJ71" s="39">
        <v>0</v>
      </c>
      <c r="AK71" s="39">
        <v>0</v>
      </c>
      <c r="AL71" s="39">
        <v>2.9999999999999996</v>
      </c>
      <c r="AM71" s="38">
        <v>3.5093586591462325</v>
      </c>
      <c r="AN71" s="39">
        <v>0.98128268170753508</v>
      </c>
      <c r="AO71" s="39">
        <v>1.3554417803388312</v>
      </c>
      <c r="AP71" s="40">
        <v>43.214514280733901</v>
      </c>
      <c r="AQ71" s="40">
        <v>34.768811699249191</v>
      </c>
      <c r="AR71" s="39">
        <v>4</v>
      </c>
      <c r="AS71" s="39">
        <v>1.4366032294672721</v>
      </c>
      <c r="AT71" s="39">
        <v>1.5633967705327274</v>
      </c>
      <c r="AU71" s="40">
        <v>98.796885979983088</v>
      </c>
      <c r="AV71" s="40">
        <v>3.7703361203255473E-2</v>
      </c>
      <c r="AW71" s="40">
        <v>0.58006059437226709</v>
      </c>
      <c r="AX71" s="40">
        <v>0.41993940562773296</v>
      </c>
      <c r="AY71" s="39">
        <v>0</v>
      </c>
      <c r="AZ71" s="39">
        <v>7.4925209350588842E-2</v>
      </c>
      <c r="BA71" s="39">
        <v>0.62766068102671269</v>
      </c>
      <c r="BB71" s="39">
        <v>0.27926578696878157</v>
      </c>
      <c r="BC71" s="39">
        <v>1.8148322653916898E-2</v>
      </c>
      <c r="BD71" s="41">
        <v>12.192834447028972</v>
      </c>
      <c r="BE71" s="40">
        <v>5.1492288546400561E-2</v>
      </c>
      <c r="BF71" s="40">
        <v>0.39790549178463364</v>
      </c>
      <c r="BG71" s="40">
        <v>0</v>
      </c>
      <c r="BH71" s="40">
        <v>0.10472771284439988</v>
      </c>
      <c r="BI71" s="40">
        <v>6.9898877304298503</v>
      </c>
      <c r="BJ71" s="40">
        <v>0</v>
      </c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9"/>
      <c r="BY71" s="9"/>
    </row>
    <row r="72" spans="1:79" s="1" customFormat="1" ht="14.25" customHeight="1" x14ac:dyDescent="0.25">
      <c r="A72" s="43" t="s">
        <v>19</v>
      </c>
      <c r="B72" s="125">
        <v>0.68</v>
      </c>
      <c r="C72" s="125">
        <v>11.94</v>
      </c>
      <c r="D72" s="125">
        <v>3.63</v>
      </c>
      <c r="E72" s="124" t="s">
        <v>68</v>
      </c>
      <c r="F72" s="125">
        <v>74.150000000000006</v>
      </c>
      <c r="G72" s="125">
        <v>0.4</v>
      </c>
      <c r="H72" s="125">
        <v>2.62</v>
      </c>
      <c r="I72" s="125">
        <v>0.22</v>
      </c>
      <c r="J72" s="124">
        <v>0.84418000000000004</v>
      </c>
      <c r="K72" s="124">
        <f t="shared" si="4"/>
        <v>94.484180000000009</v>
      </c>
      <c r="L72" s="72">
        <v>2.3857556824787283</v>
      </c>
      <c r="M72" s="36"/>
      <c r="N72" s="37">
        <v>11.317338162064283</v>
      </c>
      <c r="O72" s="37">
        <v>149.43904038608841</v>
      </c>
      <c r="P72" s="37">
        <v>0</v>
      </c>
      <c r="Q72" s="37">
        <v>5.6322898916615847</v>
      </c>
      <c r="R72" s="37">
        <v>35.601777931213043</v>
      </c>
      <c r="S72" s="37">
        <v>1032.0628451808302</v>
      </c>
      <c r="T72" s="37">
        <v>5.638774468756961</v>
      </c>
      <c r="U72" s="37">
        <v>64.994021542293254</v>
      </c>
      <c r="V72" s="37">
        <v>3.926467963590933</v>
      </c>
      <c r="W72" s="37">
        <v>0</v>
      </c>
      <c r="X72" s="37">
        <v>0</v>
      </c>
      <c r="Y72" s="37">
        <v>1349.8466233493734</v>
      </c>
      <c r="Z72" s="37">
        <v>449.94887444979116</v>
      </c>
      <c r="AA72" s="38">
        <v>2.51524979941408E-2</v>
      </c>
      <c r="AB72" s="39">
        <v>0.33212448985193316</v>
      </c>
      <c r="AC72" s="39">
        <v>0</v>
      </c>
      <c r="AD72" s="39">
        <v>2.5035243830974756E-2</v>
      </c>
      <c r="AE72" s="39">
        <v>0.15824810307503401</v>
      </c>
      <c r="AF72" s="39">
        <v>2.2937335857165166</v>
      </c>
      <c r="AG72" s="39">
        <v>1.2532033724169655E-2</v>
      </c>
      <c r="AH72" s="39">
        <v>0.14444757000841391</v>
      </c>
      <c r="AI72" s="39">
        <v>8.7264757988167376E-3</v>
      </c>
      <c r="AJ72" s="39">
        <v>0</v>
      </c>
      <c r="AK72" s="39">
        <v>0</v>
      </c>
      <c r="AL72" s="39">
        <v>2.9999999999999991</v>
      </c>
      <c r="AM72" s="38">
        <v>3.4489186612990776</v>
      </c>
      <c r="AN72" s="39">
        <v>1.1021626774018447</v>
      </c>
      <c r="AO72" s="39">
        <v>1.1915709083146719</v>
      </c>
      <c r="AP72" s="40">
        <v>38.520159185763767</v>
      </c>
      <c r="AQ72" s="40">
        <v>39.5968672904933</v>
      </c>
      <c r="AR72" s="39">
        <v>4</v>
      </c>
      <c r="AS72" s="39">
        <v>1.3572769878460724</v>
      </c>
      <c r="AT72" s="39">
        <v>1.6427230121539274</v>
      </c>
      <c r="AU72" s="40">
        <v>98.451206476257056</v>
      </c>
      <c r="AV72" s="40">
        <v>0.10811794324111328</v>
      </c>
      <c r="AW72" s="40">
        <v>0.5194896720939145</v>
      </c>
      <c r="AX72" s="40">
        <v>0.4805103279060855</v>
      </c>
      <c r="AY72" s="39">
        <v>0</v>
      </c>
      <c r="AZ72" s="39">
        <v>9.7830729288010496E-2</v>
      </c>
      <c r="BA72" s="39">
        <v>0.68136916922866897</v>
      </c>
      <c r="BB72" s="39">
        <v>0.20532303658146756</v>
      </c>
      <c r="BC72" s="39">
        <v>1.5477064901853006E-2</v>
      </c>
      <c r="BD72" s="41">
        <v>6.819280877946972</v>
      </c>
      <c r="BE72" s="40">
        <v>3.874720936057114E-2</v>
      </c>
      <c r="BF72" s="40">
        <v>1.4131411117804085</v>
      </c>
      <c r="BG72" s="40">
        <v>0</v>
      </c>
      <c r="BH72" s="40">
        <v>0.12260179986974594</v>
      </c>
      <c r="BI72" s="40">
        <v>8.2473300171508956</v>
      </c>
      <c r="BJ72" s="40">
        <v>0</v>
      </c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9"/>
      <c r="BY72" s="9"/>
    </row>
    <row r="73" spans="1:79" s="1" customFormat="1" ht="14.25" customHeight="1" x14ac:dyDescent="0.25">
      <c r="A73" s="43" t="s">
        <v>19</v>
      </c>
      <c r="B73" s="124" t="s">
        <v>68</v>
      </c>
      <c r="C73" s="125">
        <v>12.14</v>
      </c>
      <c r="D73" s="125">
        <v>4.12</v>
      </c>
      <c r="E73" s="124" t="s">
        <v>68</v>
      </c>
      <c r="F73" s="125">
        <v>73.959999999999994</v>
      </c>
      <c r="G73" s="124" t="s">
        <v>68</v>
      </c>
      <c r="H73" s="125">
        <v>2.87</v>
      </c>
      <c r="I73" s="124" t="s">
        <v>68</v>
      </c>
      <c r="J73" s="124">
        <v>1.2335800000000001</v>
      </c>
      <c r="K73" s="124">
        <f t="shared" si="4"/>
        <v>94.323580000000007</v>
      </c>
      <c r="L73" s="72">
        <v>2.359506283963829</v>
      </c>
      <c r="M73" s="36"/>
      <c r="N73" s="37">
        <v>0</v>
      </c>
      <c r="O73" s="37">
        <v>151.94220689171803</v>
      </c>
      <c r="P73" s="37">
        <v>0</v>
      </c>
      <c r="Q73" s="37">
        <v>8.2303302193322487</v>
      </c>
      <c r="R73" s="37">
        <v>40.40752756931068</v>
      </c>
      <c r="S73" s="37">
        <v>1029.4183146267592</v>
      </c>
      <c r="T73" s="37">
        <v>0</v>
      </c>
      <c r="U73" s="37">
        <v>71.195741155107484</v>
      </c>
      <c r="V73" s="37">
        <v>0</v>
      </c>
      <c r="W73" s="37">
        <v>0</v>
      </c>
      <c r="X73" s="37">
        <v>0</v>
      </c>
      <c r="Y73" s="37">
        <v>1349.8319782508706</v>
      </c>
      <c r="Z73" s="37">
        <v>449.94399275029019</v>
      </c>
      <c r="AA73" s="38">
        <v>0</v>
      </c>
      <c r="AB73" s="39">
        <v>0.33769137790454484</v>
      </c>
      <c r="AC73" s="39">
        <v>0</v>
      </c>
      <c r="AD73" s="39">
        <v>3.6583798659136295E-2</v>
      </c>
      <c r="AE73" s="39">
        <v>0.17961136594943292</v>
      </c>
      <c r="AF73" s="39">
        <v>2.2878810056656662</v>
      </c>
      <c r="AG73" s="39">
        <v>0</v>
      </c>
      <c r="AH73" s="39">
        <v>0.15823245182121962</v>
      </c>
      <c r="AI73" s="39">
        <v>0</v>
      </c>
      <c r="AJ73" s="39">
        <v>0</v>
      </c>
      <c r="AK73" s="39">
        <v>0</v>
      </c>
      <c r="AL73" s="39">
        <v>3</v>
      </c>
      <c r="AM73" s="38">
        <v>3.4457889602088292</v>
      </c>
      <c r="AN73" s="39">
        <v>1.1084220795823416</v>
      </c>
      <c r="AO73" s="39">
        <v>1.1794589260833246</v>
      </c>
      <c r="AP73" s="40">
        <v>38.128198956633248</v>
      </c>
      <c r="AQ73" s="40">
        <v>39.821313771535202</v>
      </c>
      <c r="AR73" s="39">
        <v>4</v>
      </c>
      <c r="AS73" s="39">
        <v>1.3376913779045443</v>
      </c>
      <c r="AT73" s="39">
        <v>1.6623086220954557</v>
      </c>
      <c r="AU73" s="40">
        <v>98.313092728168442</v>
      </c>
      <c r="AV73" s="40">
        <v>0.11828771152662004</v>
      </c>
      <c r="AW73" s="40">
        <v>0.51552459378898396</v>
      </c>
      <c r="AX73" s="40">
        <v>0.48447540621101609</v>
      </c>
      <c r="AY73" s="39">
        <v>0</v>
      </c>
      <c r="AZ73" s="39">
        <v>0.1080493498993107</v>
      </c>
      <c r="BA73" s="39">
        <v>0.66679680586935697</v>
      </c>
      <c r="BB73" s="39">
        <v>0.20314601838427654</v>
      </c>
      <c r="BC73" s="39">
        <v>2.2007825847055927E-2</v>
      </c>
      <c r="BD73" s="41">
        <v>6.8600658864008341</v>
      </c>
      <c r="BE73" s="40">
        <v>8.0512986971402981E-2</v>
      </c>
      <c r="BF73" s="40">
        <v>1.7096913552256781</v>
      </c>
      <c r="BG73" s="40">
        <v>0</v>
      </c>
      <c r="BH73" s="40">
        <v>0</v>
      </c>
      <c r="BI73" s="40">
        <v>9.0952436347053922</v>
      </c>
      <c r="BJ73" s="40">
        <v>0</v>
      </c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9"/>
      <c r="BY73" s="9"/>
    </row>
    <row r="74" spans="1:79" s="1" customFormat="1" ht="14.25" customHeight="1" x14ac:dyDescent="0.25">
      <c r="A74" s="80" t="s">
        <v>19</v>
      </c>
      <c r="B74" s="125">
        <v>0.24</v>
      </c>
      <c r="C74" s="125">
        <v>15.35</v>
      </c>
      <c r="D74" s="125">
        <v>2.63</v>
      </c>
      <c r="E74" s="124" t="s">
        <v>68</v>
      </c>
      <c r="F74" s="125">
        <v>74.95</v>
      </c>
      <c r="G74" s="125">
        <v>0.45</v>
      </c>
      <c r="H74" s="125">
        <v>1.18</v>
      </c>
      <c r="I74" s="125">
        <v>0.28000000000000003</v>
      </c>
      <c r="J74" s="124">
        <v>1.2439500000000001</v>
      </c>
      <c r="K74" s="124">
        <f t="shared" si="4"/>
        <v>96.323950000000011</v>
      </c>
      <c r="L74" s="72">
        <v>2.3727084659352347</v>
      </c>
      <c r="M74" s="36"/>
      <c r="N74" s="37">
        <v>3.9943546454344525</v>
      </c>
      <c r="O74" s="37">
        <v>192.11802930707344</v>
      </c>
      <c r="P74" s="37">
        <v>0</v>
      </c>
      <c r="Q74" s="37">
        <v>8.2995178880480811</v>
      </c>
      <c r="R74" s="37">
        <v>25.794125608564826</v>
      </c>
      <c r="S74" s="37">
        <v>1043.1977106716549</v>
      </c>
      <c r="T74" s="37">
        <v>6.3436212773515805</v>
      </c>
      <c r="U74" s="37">
        <v>29.272116572483217</v>
      </c>
      <c r="V74" s="37">
        <v>4.9973228627520978</v>
      </c>
      <c r="W74" s="37">
        <v>0</v>
      </c>
      <c r="X74" s="37">
        <v>0</v>
      </c>
      <c r="Y74" s="37">
        <v>1348.1104423299755</v>
      </c>
      <c r="Z74" s="37">
        <v>449.37014744332515</v>
      </c>
      <c r="AA74" s="38">
        <v>8.8887850431547035E-3</v>
      </c>
      <c r="AB74" s="39">
        <v>0.42752735222871807</v>
      </c>
      <c r="AC74" s="39">
        <v>0</v>
      </c>
      <c r="AD74" s="39">
        <v>3.6938447893202879E-2</v>
      </c>
      <c r="AE74" s="39">
        <v>0.11480124238478924</v>
      </c>
      <c r="AF74" s="39">
        <v>2.3214664271912357</v>
      </c>
      <c r="AG74" s="39">
        <v>1.4116694919418612E-2</v>
      </c>
      <c r="AH74" s="39">
        <v>6.5140323047772175E-2</v>
      </c>
      <c r="AI74" s="39">
        <v>1.1120727291708586E-2</v>
      </c>
      <c r="AJ74" s="39">
        <v>0</v>
      </c>
      <c r="AK74" s="39">
        <v>0</v>
      </c>
      <c r="AL74" s="39">
        <v>3</v>
      </c>
      <c r="AM74" s="38">
        <v>3.5122859824108685</v>
      </c>
      <c r="AN74" s="39">
        <v>0.97542803517826293</v>
      </c>
      <c r="AO74" s="39">
        <v>1.3460383920129728</v>
      </c>
      <c r="AP74" s="40">
        <v>43.457693938496767</v>
      </c>
      <c r="AQ74" s="40">
        <v>34.998659418391007</v>
      </c>
      <c r="AR74" s="39">
        <v>4</v>
      </c>
      <c r="AS74" s="39">
        <v>1.4364161372718722</v>
      </c>
      <c r="AT74" s="39">
        <v>1.563583862728128</v>
      </c>
      <c r="AU74" s="40">
        <v>99.830303356887782</v>
      </c>
      <c r="AV74" s="40">
        <v>4.6160222197631558E-2</v>
      </c>
      <c r="AW74" s="40">
        <v>0.57982246749161792</v>
      </c>
      <c r="AX74" s="40">
        <v>0.42017753250838202</v>
      </c>
      <c r="AY74" s="39">
        <v>0</v>
      </c>
      <c r="AZ74" s="39">
        <v>7.3841645241287196E-2</v>
      </c>
      <c r="BA74" s="39">
        <v>0.62740793945956852</v>
      </c>
      <c r="BB74" s="39">
        <v>0.27499112743402382</v>
      </c>
      <c r="BC74" s="39">
        <v>2.375928786512032E-2</v>
      </c>
      <c r="BD74" s="41">
        <v>11.75662285982582</v>
      </c>
      <c r="BE74" s="40">
        <v>8.7763121678535436E-2</v>
      </c>
      <c r="BF74" s="40">
        <v>0.48100686253964364</v>
      </c>
      <c r="BG74" s="40">
        <v>0</v>
      </c>
      <c r="BH74" s="40">
        <v>0.10423999782191903</v>
      </c>
      <c r="BI74" s="40">
        <v>6.7989176637671562</v>
      </c>
      <c r="BJ74" s="40">
        <v>0</v>
      </c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9"/>
      <c r="BY74" s="9"/>
    </row>
    <row r="75" spans="1:79" s="1" customFormat="1" ht="14.25" customHeight="1" x14ac:dyDescent="0.25">
      <c r="A75" s="80" t="s">
        <v>19</v>
      </c>
      <c r="B75" s="125">
        <v>0.77</v>
      </c>
      <c r="C75" s="125">
        <v>14.25</v>
      </c>
      <c r="D75" s="125">
        <v>2.7</v>
      </c>
      <c r="E75" s="124" t="s">
        <v>68</v>
      </c>
      <c r="F75" s="125">
        <v>74.099999999999994</v>
      </c>
      <c r="G75" s="125">
        <v>0.4</v>
      </c>
      <c r="H75" s="125">
        <v>1.18</v>
      </c>
      <c r="I75" s="125">
        <v>0.35</v>
      </c>
      <c r="J75" s="124">
        <v>1.1672499999999999</v>
      </c>
      <c r="K75" s="124">
        <f t="shared" si="4"/>
        <v>94.917249999999996</v>
      </c>
      <c r="L75" s="72">
        <v>2.3733722841322606</v>
      </c>
      <c r="M75" s="36"/>
      <c r="N75" s="37">
        <v>12.815221154102201</v>
      </c>
      <c r="O75" s="37">
        <v>178.35061352611052</v>
      </c>
      <c r="P75" s="37">
        <v>0</v>
      </c>
      <c r="Q75" s="37">
        <v>7.7877826719917369</v>
      </c>
      <c r="R75" s="37">
        <v>26.480661271150201</v>
      </c>
      <c r="S75" s="37">
        <v>1031.3669160876534</v>
      </c>
      <c r="T75" s="37">
        <v>5.638774468756961</v>
      </c>
      <c r="U75" s="37">
        <v>29.272116572483217</v>
      </c>
      <c r="V75" s="37">
        <v>6.2466535784401209</v>
      </c>
      <c r="W75" s="37">
        <v>0</v>
      </c>
      <c r="X75" s="37">
        <v>0</v>
      </c>
      <c r="Y75" s="37">
        <v>1332.2271832738302</v>
      </c>
      <c r="Z75" s="37">
        <v>444.07572775794341</v>
      </c>
      <c r="AA75" s="38">
        <v>2.8858188712100732E-2</v>
      </c>
      <c r="AB75" s="39">
        <v>0.40162207114216741</v>
      </c>
      <c r="AC75" s="39">
        <v>0</v>
      </c>
      <c r="AD75" s="39">
        <v>3.5074119953868312E-2</v>
      </c>
      <c r="AE75" s="39">
        <v>0.11926191690253454</v>
      </c>
      <c r="AF75" s="39">
        <v>2.3225023382719767</v>
      </c>
      <c r="AG75" s="39">
        <v>1.2697776789616706E-2</v>
      </c>
      <c r="AH75" s="39">
        <v>6.5916947814898028E-2</v>
      </c>
      <c r="AI75" s="39">
        <v>1.4066640412837525E-2</v>
      </c>
      <c r="AJ75" s="39">
        <v>0</v>
      </c>
      <c r="AK75" s="39">
        <v>0</v>
      </c>
      <c r="AL75" s="39">
        <v>3.0000000000000004</v>
      </c>
      <c r="AM75" s="38">
        <v>3.5076482782824701</v>
      </c>
      <c r="AN75" s="39">
        <v>0.98470344343505989</v>
      </c>
      <c r="AO75" s="39">
        <v>1.3377988948369168</v>
      </c>
      <c r="AP75" s="40">
        <v>42.682797977793378</v>
      </c>
      <c r="AQ75" s="40">
        <v>34.915193295359096</v>
      </c>
      <c r="AR75" s="39">
        <v>4</v>
      </c>
      <c r="AS75" s="39">
        <v>1.4304802598542692</v>
      </c>
      <c r="AT75" s="39">
        <v>1.569519740145731</v>
      </c>
      <c r="AU75" s="40">
        <v>98.415241273152489</v>
      </c>
      <c r="AV75" s="40">
        <v>4.6958897101547083E-2</v>
      </c>
      <c r="AW75" s="40">
        <v>0.57601616704174607</v>
      </c>
      <c r="AX75" s="40">
        <v>0.42398383295825393</v>
      </c>
      <c r="AY75" s="39">
        <v>0</v>
      </c>
      <c r="AZ75" s="39">
        <v>7.7409549677901604E-2</v>
      </c>
      <c r="BA75" s="39">
        <v>0.63914325798470462</v>
      </c>
      <c r="BB75" s="39">
        <v>0.2606815694001362</v>
      </c>
      <c r="BC75" s="39">
        <v>2.2765622937257587E-2</v>
      </c>
      <c r="BD75" s="41">
        <v>10.469547181107336</v>
      </c>
      <c r="BE75" s="40">
        <v>7.9848418972590846E-2</v>
      </c>
      <c r="BF75" s="40">
        <v>0.5102601246492996</v>
      </c>
      <c r="BG75" s="40">
        <v>0</v>
      </c>
      <c r="BH75" s="40">
        <v>9.8292918319474037E-2</v>
      </c>
      <c r="BI75" s="40">
        <v>7.1324019248213872</v>
      </c>
      <c r="BJ75" s="40">
        <v>0</v>
      </c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9"/>
      <c r="BY75" s="9"/>
      <c r="BZ75" s="3"/>
      <c r="CA75" s="3"/>
    </row>
    <row r="76" spans="1:79" s="1" customFormat="1" ht="14.25" customHeight="1" x14ac:dyDescent="0.25">
      <c r="A76" s="80" t="s">
        <v>19</v>
      </c>
      <c r="B76" s="125">
        <v>0.24</v>
      </c>
      <c r="C76" s="125">
        <v>7.66</v>
      </c>
      <c r="D76" s="125">
        <v>2.23</v>
      </c>
      <c r="E76" s="124" t="s">
        <v>68</v>
      </c>
      <c r="F76" s="125">
        <v>81.44</v>
      </c>
      <c r="G76" s="125">
        <v>0.56000000000000005</v>
      </c>
      <c r="H76" s="125">
        <v>1.0900000000000001</v>
      </c>
      <c r="I76" s="125">
        <v>0.43</v>
      </c>
      <c r="J76" s="124">
        <v>0.50702000000000003</v>
      </c>
      <c r="K76" s="124">
        <f t="shared" si="4"/>
        <v>94.157020000000003</v>
      </c>
      <c r="L76" s="72">
        <v>2.4587759153708477</v>
      </c>
      <c r="M76" s="36"/>
      <c r="N76" s="37">
        <v>3.9943546454344525</v>
      </c>
      <c r="O76" s="37">
        <v>95.871277165614515</v>
      </c>
      <c r="P76" s="37">
        <v>0</v>
      </c>
      <c r="Q76" s="37">
        <v>3.3827899510415511</v>
      </c>
      <c r="R76" s="37">
        <v>21.871064679505537</v>
      </c>
      <c r="S76" s="37">
        <v>1133.5293069659717</v>
      </c>
      <c r="T76" s="37">
        <v>7.8942842562597457</v>
      </c>
      <c r="U76" s="37">
        <v>27.039497511870096</v>
      </c>
      <c r="V76" s="37">
        <v>7.6744601106550059</v>
      </c>
      <c r="W76" s="37">
        <v>0</v>
      </c>
      <c r="X76" s="37">
        <v>0</v>
      </c>
      <c r="Y76" s="37">
        <v>1326.5108899168997</v>
      </c>
      <c r="Z76" s="37">
        <v>442.17029663896659</v>
      </c>
      <c r="AA76" s="38">
        <v>9.0335209664611539E-3</v>
      </c>
      <c r="AB76" s="39">
        <v>0.21681980425721292</v>
      </c>
      <c r="AC76" s="39">
        <v>0</v>
      </c>
      <c r="AD76" s="39">
        <v>1.5300846650057136E-2</v>
      </c>
      <c r="AE76" s="39">
        <v>9.8925978726985039E-2</v>
      </c>
      <c r="AF76" s="39">
        <v>2.5635582389458915</v>
      </c>
      <c r="AG76" s="39">
        <v>1.7853492910459911E-2</v>
      </c>
      <c r="AH76" s="39">
        <v>6.1151772783932454E-2</v>
      </c>
      <c r="AI76" s="39">
        <v>1.7356344758999553E-2</v>
      </c>
      <c r="AJ76" s="39">
        <v>0</v>
      </c>
      <c r="AK76" s="39">
        <v>0</v>
      </c>
      <c r="AL76" s="39">
        <v>3</v>
      </c>
      <c r="AM76" s="38">
        <v>3.282966737912195</v>
      </c>
      <c r="AN76" s="39">
        <v>1.4340665241756101</v>
      </c>
      <c r="AO76" s="39">
        <v>1.1294917147702814</v>
      </c>
      <c r="AP76" s="40">
        <v>35.882081340471252</v>
      </c>
      <c r="AQ76" s="40">
        <v>50.630337323080674</v>
      </c>
      <c r="AR76" s="39">
        <v>4</v>
      </c>
      <c r="AS76" s="39">
        <v>1.2258533252236732</v>
      </c>
      <c r="AT76" s="39">
        <v>1.7741466747763264</v>
      </c>
      <c r="AU76" s="40">
        <v>99.229438663551946</v>
      </c>
      <c r="AV76" s="40">
        <v>5.1360271502890173E-2</v>
      </c>
      <c r="AW76" s="40">
        <v>0.44059530133191616</v>
      </c>
      <c r="AX76" s="40">
        <v>0.55940469866808384</v>
      </c>
      <c r="AY76" s="39">
        <v>0</v>
      </c>
      <c r="AZ76" s="39">
        <v>5.604512011791464E-2</v>
      </c>
      <c r="BA76" s="39">
        <v>0.81245019396081453</v>
      </c>
      <c r="BB76" s="39">
        <v>0.12283620672659061</v>
      </c>
      <c r="BC76" s="39">
        <v>8.6684791946801815E-3</v>
      </c>
      <c r="BD76" s="41">
        <v>2.6633322298157918</v>
      </c>
      <c r="BE76" s="40">
        <v>1.3263507084701224E-2</v>
      </c>
      <c r="BF76" s="40">
        <v>0.34272584510989179</v>
      </c>
      <c r="BG76" s="40">
        <v>0</v>
      </c>
      <c r="BH76" s="40">
        <v>0.10006011546910631</v>
      </c>
      <c r="BI76" s="40">
        <v>5.1617260512124661</v>
      </c>
      <c r="BJ76" s="40">
        <v>0</v>
      </c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9"/>
      <c r="BY76" s="9"/>
    </row>
    <row r="77" spans="1:79" s="1" customFormat="1" ht="14.25" customHeight="1" x14ac:dyDescent="0.25">
      <c r="A77" s="80" t="s">
        <v>19</v>
      </c>
      <c r="B77" s="125">
        <v>0.45</v>
      </c>
      <c r="C77" s="125">
        <v>7.16</v>
      </c>
      <c r="D77" s="125">
        <v>2.06</v>
      </c>
      <c r="E77" s="124" t="s">
        <v>68</v>
      </c>
      <c r="F77" s="125">
        <v>81.760000000000005</v>
      </c>
      <c r="G77" s="125">
        <v>0.76</v>
      </c>
      <c r="H77" s="125">
        <v>1.1100000000000001</v>
      </c>
      <c r="I77" s="125">
        <v>0.56999999999999995</v>
      </c>
      <c r="J77" s="124">
        <v>0.62851999999999997</v>
      </c>
      <c r="K77" s="124">
        <f t="shared" si="4"/>
        <v>94.498519999999999</v>
      </c>
      <c r="L77" s="72">
        <v>2.4718627115982015</v>
      </c>
      <c r="M77" s="36"/>
      <c r="N77" s="37">
        <v>7.489414960189599</v>
      </c>
      <c r="O77" s="37">
        <v>89.61336090154046</v>
      </c>
      <c r="P77" s="37">
        <v>0</v>
      </c>
      <c r="Q77" s="37">
        <v>4.1934265710004253</v>
      </c>
      <c r="R77" s="37">
        <v>20.20376378465534</v>
      </c>
      <c r="S77" s="37">
        <v>1137.9832531623017</v>
      </c>
      <c r="T77" s="37">
        <v>10.713671490638225</v>
      </c>
      <c r="U77" s="37">
        <v>27.535635080895233</v>
      </c>
      <c r="V77" s="37">
        <v>10.173121542031055</v>
      </c>
      <c r="W77" s="37">
        <v>0</v>
      </c>
      <c r="X77" s="37">
        <v>0</v>
      </c>
      <c r="Y77" s="37">
        <v>1332.302837848908</v>
      </c>
      <c r="Z77" s="37">
        <v>444.10094594963601</v>
      </c>
      <c r="AA77" s="38">
        <v>1.6864217535440575E-2</v>
      </c>
      <c r="AB77" s="39">
        <v>0.20178601671274801</v>
      </c>
      <c r="AC77" s="39">
        <v>0</v>
      </c>
      <c r="AD77" s="39">
        <v>1.888501526171479E-2</v>
      </c>
      <c r="AE77" s="39">
        <v>9.0987258500217563E-2</v>
      </c>
      <c r="AF77" s="39">
        <v>2.5624427588842753</v>
      </c>
      <c r="AG77" s="39">
        <v>2.4124405922461661E-2</v>
      </c>
      <c r="AH77" s="39">
        <v>6.2003099367453171E-2</v>
      </c>
      <c r="AI77" s="39">
        <v>2.290722781568845E-2</v>
      </c>
      <c r="AJ77" s="39">
        <v>0</v>
      </c>
      <c r="AK77" s="39">
        <v>0</v>
      </c>
      <c r="AL77" s="39">
        <v>2.9999999999999996</v>
      </c>
      <c r="AM77" s="38">
        <v>3.273586371129154</v>
      </c>
      <c r="AN77" s="39">
        <v>1.4528272577416921</v>
      </c>
      <c r="AO77" s="39">
        <v>1.1096155011425832</v>
      </c>
      <c r="AP77" s="40">
        <v>35.404561939529664</v>
      </c>
      <c r="AQ77" s="40">
        <v>51.516652534123104</v>
      </c>
      <c r="AR77" s="39">
        <v>4</v>
      </c>
      <c r="AS77" s="39">
        <v>1.2186502342481866</v>
      </c>
      <c r="AT77" s="39">
        <v>1.7813497657518131</v>
      </c>
      <c r="AU77" s="40">
        <v>99.659734473652776</v>
      </c>
      <c r="AV77" s="40">
        <v>5.292089024573491E-2</v>
      </c>
      <c r="AW77" s="40">
        <v>0.43303035640324933</v>
      </c>
      <c r="AX77" s="40">
        <v>0.56696964359675062</v>
      </c>
      <c r="AY77" s="39">
        <v>0</v>
      </c>
      <c r="AZ77" s="39">
        <v>5.1565884794121372E-2</v>
      </c>
      <c r="BA77" s="39">
        <v>0.82337158227806406</v>
      </c>
      <c r="BB77" s="39">
        <v>0.11435968796498397</v>
      </c>
      <c r="BC77" s="39">
        <v>1.0702844962830487E-2</v>
      </c>
      <c r="BD77" s="41">
        <v>2.3076185906966904</v>
      </c>
      <c r="BE77" s="40">
        <v>2.0212339046682098E-2</v>
      </c>
      <c r="BF77" s="40">
        <v>0.31972446788605502</v>
      </c>
      <c r="BG77" s="40">
        <v>0</v>
      </c>
      <c r="BH77" s="40">
        <v>0.12439963365242772</v>
      </c>
      <c r="BI77" s="40">
        <v>4.7124643778736539</v>
      </c>
      <c r="BJ77" s="40">
        <v>0</v>
      </c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9"/>
      <c r="BY77" s="9"/>
    </row>
    <row r="78" spans="1:79" x14ac:dyDescent="0.25">
      <c r="A78" s="80" t="s">
        <v>19</v>
      </c>
      <c r="B78" s="27">
        <v>0.48666666666666664</v>
      </c>
      <c r="C78" s="27">
        <v>14.706666666666665</v>
      </c>
      <c r="D78" s="27">
        <v>2.5266666666666668</v>
      </c>
      <c r="E78" s="125" t="s">
        <v>69</v>
      </c>
      <c r="F78" s="27">
        <v>74.936666666666667</v>
      </c>
      <c r="G78" s="27">
        <v>0.39999999999999997</v>
      </c>
      <c r="H78" s="27">
        <v>1.1933333333333334</v>
      </c>
      <c r="I78" s="27">
        <v>0.41333333333333333</v>
      </c>
      <c r="J78" s="124">
        <v>1.1525466666666666</v>
      </c>
      <c r="K78" s="124">
        <f t="shared" ref="K78:K93" si="5">SUM(B78:J78)</f>
        <v>95.815879999999993</v>
      </c>
      <c r="L78" s="72">
        <v>2.3864786236790101</v>
      </c>
      <c r="M78" s="36"/>
      <c r="N78" s="37">
        <v>8.0996635865754172</v>
      </c>
      <c r="O78" s="37">
        <v>184.06617704729817</v>
      </c>
      <c r="P78" s="37">
        <v>0</v>
      </c>
      <c r="Q78" s="37">
        <v>7.6896834091484276</v>
      </c>
      <c r="R78" s="37">
        <v>24.780668201891174</v>
      </c>
      <c r="S78" s="37">
        <v>1043.0121295801414</v>
      </c>
      <c r="T78" s="37">
        <v>5.6387744687569601</v>
      </c>
      <c r="U78" s="37">
        <v>29.602874951833311</v>
      </c>
      <c r="V78" s="37">
        <v>7.377000416443571</v>
      </c>
      <c r="W78" s="37">
        <v>0</v>
      </c>
      <c r="X78" s="37">
        <v>0</v>
      </c>
      <c r="Y78" s="37">
        <v>1342.7373232731279</v>
      </c>
      <c r="Z78" s="37">
        <v>447.57910775770932</v>
      </c>
      <c r="AA78" s="38">
        <v>1.8096607831302208E-2</v>
      </c>
      <c r="AB78" s="39">
        <v>0.41124836672881482</v>
      </c>
      <c r="AC78" s="39">
        <v>0</v>
      </c>
      <c r="AD78" s="39">
        <v>3.4361225874336966E-2</v>
      </c>
      <c r="AE78" s="39">
        <v>0.11073201484331052</v>
      </c>
      <c r="AF78" s="39">
        <v>2.330341411165155</v>
      </c>
      <c r="AG78" s="39">
        <v>1.2598386231667971E-2</v>
      </c>
      <c r="AH78" s="39">
        <v>6.6139983834675342E-2</v>
      </c>
      <c r="AI78" s="39">
        <v>1.648200349073712E-2</v>
      </c>
      <c r="AJ78" s="39">
        <v>0</v>
      </c>
      <c r="AK78" s="39">
        <v>0</v>
      </c>
      <c r="AL78" s="39">
        <v>2.9999999999999996</v>
      </c>
      <c r="AM78" s="38">
        <v>3.5018915949189404</v>
      </c>
      <c r="AN78" s="39">
        <v>0.99621681016211916</v>
      </c>
      <c r="AO78" s="39">
        <v>1.3341246010030359</v>
      </c>
      <c r="AP78" s="40">
        <v>42.901374896469534</v>
      </c>
      <c r="AQ78" s="40">
        <v>35.602101155890885</v>
      </c>
      <c r="AR78" s="39">
        <v>4</v>
      </c>
      <c r="AS78" s="39">
        <v>1.4293449745601163</v>
      </c>
      <c r="AT78" s="39">
        <v>1.5706550254398837</v>
      </c>
      <c r="AU78" s="40">
        <v>99.382689385693752</v>
      </c>
      <c r="AV78" s="40">
        <v>4.7233918897078217E-2</v>
      </c>
      <c r="AW78" s="40">
        <v>0.57250177789870826</v>
      </c>
      <c r="AX78" s="40">
        <v>0.42749822210129179</v>
      </c>
      <c r="AY78" s="39">
        <v>0</v>
      </c>
      <c r="AZ78" s="39">
        <v>7.1322285581931252E-2</v>
      </c>
      <c r="BA78" s="39">
        <v>0.64166140150565165</v>
      </c>
      <c r="BB78" s="39">
        <v>0.26488431099569448</v>
      </c>
      <c r="BC78" s="39">
        <v>2.2132001916722623E-2</v>
      </c>
      <c r="BD78" s="41">
        <v>10.893324026906679</v>
      </c>
      <c r="BE78" s="40">
        <v>7.6048271691176464E-2</v>
      </c>
      <c r="BF78" s="40">
        <v>0.4717254815441031</v>
      </c>
      <c r="BG78" s="40">
        <v>0</v>
      </c>
      <c r="BH78" s="40">
        <v>8.9854570068649373E-2</v>
      </c>
      <c r="BI78" s="40">
        <v>6.5706485065803726</v>
      </c>
      <c r="BJ78" s="40">
        <v>0</v>
      </c>
    </row>
    <row r="79" spans="1:79" x14ac:dyDescent="0.25">
      <c r="A79" s="80" t="s">
        <v>19</v>
      </c>
      <c r="B79" s="27">
        <v>0.57666666666666666</v>
      </c>
      <c r="C79" s="27">
        <v>13.676666666666668</v>
      </c>
      <c r="D79" s="27">
        <v>2.58</v>
      </c>
      <c r="E79" s="125" t="s">
        <v>69</v>
      </c>
      <c r="F79" s="27">
        <v>75.61333333333333</v>
      </c>
      <c r="G79" s="27">
        <v>0.41333333333333339</v>
      </c>
      <c r="H79" s="27">
        <v>1.04</v>
      </c>
      <c r="I79" s="27">
        <v>0.35000000000000003</v>
      </c>
      <c r="J79" s="124">
        <v>0.96897</v>
      </c>
      <c r="K79" s="124">
        <f t="shared" si="5"/>
        <v>95.218969999999985</v>
      </c>
      <c r="L79" s="72">
        <v>2.3864217055675629</v>
      </c>
      <c r="M79" s="36"/>
      <c r="N79" s="37">
        <v>9.597546578613338</v>
      </c>
      <c r="O79" s="37">
        <v>171.17486954330562</v>
      </c>
      <c r="P79" s="37">
        <v>0</v>
      </c>
      <c r="Q79" s="37">
        <v>6.4648770834695508</v>
      </c>
      <c r="R79" s="37">
        <v>25.303742992432415</v>
      </c>
      <c r="S79" s="37">
        <v>1052.4303699744639</v>
      </c>
      <c r="T79" s="37">
        <v>5.8267336177155267</v>
      </c>
      <c r="U79" s="37">
        <v>25.799153589307245</v>
      </c>
      <c r="V79" s="37">
        <v>6.2466535784401218</v>
      </c>
      <c r="W79" s="37">
        <v>0</v>
      </c>
      <c r="X79" s="37">
        <v>0</v>
      </c>
      <c r="Y79" s="37">
        <v>1334.6125670336496</v>
      </c>
      <c r="Z79" s="37">
        <v>444.87085567788318</v>
      </c>
      <c r="AA79" s="38">
        <v>2.1573781370750472E-2</v>
      </c>
      <c r="AB79" s="39">
        <v>0.38477429428923499</v>
      </c>
      <c r="AC79" s="39">
        <v>0</v>
      </c>
      <c r="AD79" s="39">
        <v>2.9064062079852505E-2</v>
      </c>
      <c r="AE79" s="39">
        <v>0.11375770145192002</v>
      </c>
      <c r="AF79" s="39">
        <v>2.3656986213915872</v>
      </c>
      <c r="AG79" s="39">
        <v>1.3097584486259264E-2</v>
      </c>
      <c r="AH79" s="39">
        <v>5.7992456147740075E-2</v>
      </c>
      <c r="AI79" s="39">
        <v>1.4041498782655981E-2</v>
      </c>
      <c r="AJ79" s="39">
        <v>0</v>
      </c>
      <c r="AK79" s="39">
        <v>0</v>
      </c>
      <c r="AL79" s="39">
        <v>3</v>
      </c>
      <c r="AM79" s="38">
        <v>3.4777589574258716</v>
      </c>
      <c r="AN79" s="39">
        <v>1.0444820851482568</v>
      </c>
      <c r="AO79" s="39">
        <v>1.3212165362433304</v>
      </c>
      <c r="AP79" s="40">
        <v>42.229211048748631</v>
      </c>
      <c r="AQ79" s="40">
        <v>37.101110459750359</v>
      </c>
      <c r="AR79" s="39">
        <v>4</v>
      </c>
      <c r="AS79" s="39">
        <v>1.4063480756599858</v>
      </c>
      <c r="AT79" s="39">
        <v>1.5936519243400147</v>
      </c>
      <c r="AU79" s="40">
        <v>98.935958175165666</v>
      </c>
      <c r="AV79" s="40">
        <v>4.2047620387974161E-2</v>
      </c>
      <c r="AW79" s="40">
        <v>0.55848894880200095</v>
      </c>
      <c r="AX79" s="40">
        <v>0.44151105119799905</v>
      </c>
      <c r="AY79" s="39">
        <v>0</v>
      </c>
      <c r="AZ79" s="39">
        <v>7.2361353003140186E-2</v>
      </c>
      <c r="BA79" s="39">
        <v>0.66439578071831096</v>
      </c>
      <c r="BB79" s="39">
        <v>0.2447551961777753</v>
      </c>
      <c r="BC79" s="39">
        <v>1.8487670100773571E-2</v>
      </c>
      <c r="BD79" s="41">
        <v>9.4175507882926759</v>
      </c>
      <c r="BE79" s="40">
        <v>5.3732679152071611E-2</v>
      </c>
      <c r="BF79" s="40">
        <v>0.41964125908257471</v>
      </c>
      <c r="BG79" s="40">
        <v>0</v>
      </c>
      <c r="BH79" s="40">
        <v>9.4775893449865922E-2</v>
      </c>
      <c r="BI79" s="40">
        <v>6.7217181477815782</v>
      </c>
      <c r="BJ79" s="40">
        <v>0</v>
      </c>
    </row>
    <row r="80" spans="1:79" x14ac:dyDescent="0.25">
      <c r="A80" s="22" t="s">
        <v>119</v>
      </c>
      <c r="B80" s="131">
        <v>0.43</v>
      </c>
      <c r="C80" s="131">
        <v>11.81</v>
      </c>
      <c r="D80" s="131">
        <v>2.68</v>
      </c>
      <c r="E80" s="125" t="s">
        <v>69</v>
      </c>
      <c r="F80" s="131">
        <v>78.260000000000005</v>
      </c>
      <c r="G80" s="131">
        <v>0.43</v>
      </c>
      <c r="H80" s="131">
        <v>1.58</v>
      </c>
      <c r="I80" s="131">
        <v>0.08</v>
      </c>
      <c r="J80" s="124">
        <v>1.06457</v>
      </c>
      <c r="K80" s="124">
        <f t="shared" si="5"/>
        <v>96.334570000000014</v>
      </c>
      <c r="L80" s="72">
        <v>2.4219212305043918</v>
      </c>
      <c r="M80" s="36"/>
      <c r="N80" s="37">
        <v>7.1565520730700607</v>
      </c>
      <c r="O80" s="37">
        <v>147.81198215742916</v>
      </c>
      <c r="P80" s="37">
        <v>0</v>
      </c>
      <c r="Q80" s="37">
        <v>7.102711329297275</v>
      </c>
      <c r="R80" s="37">
        <v>26.284508224697237</v>
      </c>
      <c r="S80" s="37">
        <v>1089.2682166399429</v>
      </c>
      <c r="T80" s="37">
        <v>6.061682553913732</v>
      </c>
      <c r="U80" s="37">
        <v>39.194867952986002</v>
      </c>
      <c r="V80" s="37">
        <v>1.4278065322148847</v>
      </c>
      <c r="W80" s="37">
        <v>0</v>
      </c>
      <c r="X80" s="37">
        <v>0</v>
      </c>
      <c r="Y80" s="37">
        <v>1357.6955470175456</v>
      </c>
      <c r="Z80" s="37">
        <v>452.56518233918183</v>
      </c>
      <c r="AA80" s="38">
        <v>1.5813306795012069E-2</v>
      </c>
      <c r="AB80" s="39">
        <v>0.32660926630155396</v>
      </c>
      <c r="AC80" s="39">
        <v>0</v>
      </c>
      <c r="AD80" s="39">
        <v>3.1388677726312764E-2</v>
      </c>
      <c r="AE80" s="39">
        <v>0.11615788951699742</v>
      </c>
      <c r="AF80" s="39">
        <v>2.4068758692611363</v>
      </c>
      <c r="AG80" s="39">
        <v>1.3394054139522188E-2</v>
      </c>
      <c r="AH80" s="39">
        <v>8.6606017171711666E-2</v>
      </c>
      <c r="AI80" s="39">
        <v>3.1549190877542886E-3</v>
      </c>
      <c r="AJ80" s="39">
        <v>0</v>
      </c>
      <c r="AK80" s="39">
        <v>0</v>
      </c>
      <c r="AL80" s="39">
        <v>3.0000000000000004</v>
      </c>
      <c r="AM80" s="38">
        <v>3.4161958567182218</v>
      </c>
      <c r="AN80" s="39">
        <v>1.1676082865635564</v>
      </c>
      <c r="AO80" s="39">
        <v>1.2392675826975799</v>
      </c>
      <c r="AP80" s="40">
        <v>40.295007424576958</v>
      </c>
      <c r="AQ80" s="40">
        <v>42.192014848770647</v>
      </c>
      <c r="AR80" s="39">
        <v>4</v>
      </c>
      <c r="AS80" s="39">
        <v>1.342422573096568</v>
      </c>
      <c r="AT80" s="39">
        <v>1.6575774269034327</v>
      </c>
      <c r="AU80" s="40">
        <v>100.5615922733476</v>
      </c>
      <c r="AV80" s="40">
        <v>6.5319965025511892E-2</v>
      </c>
      <c r="AW80" s="40">
        <v>0.51488637138483206</v>
      </c>
      <c r="AX80" s="40">
        <v>0.48511362861516794</v>
      </c>
      <c r="AY80" s="39">
        <v>0</v>
      </c>
      <c r="AZ80" s="39">
        <v>7.0751874824336175E-2</v>
      </c>
      <c r="BA80" s="39">
        <v>0.71119125595609223</v>
      </c>
      <c r="BB80" s="39">
        <v>0.19893799742680757</v>
      </c>
      <c r="BC80" s="39">
        <v>1.9118871792763923E-2</v>
      </c>
      <c r="BD80" s="41">
        <v>6.497499337907005</v>
      </c>
      <c r="BE80" s="40">
        <v>6.0011610519375834E-2</v>
      </c>
      <c r="BF80" s="40">
        <v>0.61275380859672535</v>
      </c>
      <c r="BG80" s="40">
        <v>0</v>
      </c>
      <c r="BH80" s="40">
        <v>9.4765444186985556E-2</v>
      </c>
      <c r="BI80" s="40">
        <v>6.3676682296499063</v>
      </c>
      <c r="BJ80" s="40">
        <v>0</v>
      </c>
    </row>
    <row r="81" spans="1:77" x14ac:dyDescent="0.25">
      <c r="A81" s="22" t="s">
        <v>119</v>
      </c>
      <c r="B81" s="131">
        <v>0.36</v>
      </c>
      <c r="C81" s="131">
        <v>12.03</v>
      </c>
      <c r="D81" s="131">
        <v>2.68</v>
      </c>
      <c r="E81" s="125" t="s">
        <v>69</v>
      </c>
      <c r="F81" s="131">
        <v>78.239999999999995</v>
      </c>
      <c r="G81" s="131">
        <v>0.41</v>
      </c>
      <c r="H81" s="131">
        <v>1.59</v>
      </c>
      <c r="I81" s="131">
        <v>0.14000000000000001</v>
      </c>
      <c r="J81" s="124">
        <v>1.0039100000000001</v>
      </c>
      <c r="K81" s="124">
        <f t="shared" si="5"/>
        <v>96.453909999999993</v>
      </c>
      <c r="L81" s="72">
        <v>2.4207675800454718</v>
      </c>
      <c r="M81" s="36"/>
      <c r="N81" s="37">
        <v>5.9915319681516781</v>
      </c>
      <c r="O81" s="37">
        <v>150.56546531362173</v>
      </c>
      <c r="P81" s="37">
        <v>0</v>
      </c>
      <c r="Q81" s="37">
        <v>6.6979934908881775</v>
      </c>
      <c r="R81" s="37">
        <v>26.284508224697237</v>
      </c>
      <c r="S81" s="37">
        <v>1088.9898450026722</v>
      </c>
      <c r="T81" s="37">
        <v>5.7797438304758844</v>
      </c>
      <c r="U81" s="37">
        <v>39.442936737498577</v>
      </c>
      <c r="V81" s="37">
        <v>2.4986614313760489</v>
      </c>
      <c r="W81" s="37">
        <v>0</v>
      </c>
      <c r="X81" s="37">
        <v>0</v>
      </c>
      <c r="Y81" s="37">
        <v>1359.2331877149668</v>
      </c>
      <c r="Z81" s="37">
        <v>453.07772923832226</v>
      </c>
      <c r="AA81" s="38">
        <v>1.3224070797353377E-2</v>
      </c>
      <c r="AB81" s="39">
        <v>0.33231707408514705</v>
      </c>
      <c r="AC81" s="39">
        <v>0</v>
      </c>
      <c r="AD81" s="39">
        <v>2.956664191880852E-2</v>
      </c>
      <c r="AE81" s="39">
        <v>0.11602648520766903</v>
      </c>
      <c r="AF81" s="39">
        <v>2.4035386749937899</v>
      </c>
      <c r="AG81" s="39">
        <v>1.2756627522152376E-2</v>
      </c>
      <c r="AH81" s="39">
        <v>8.7055562858511848E-2</v>
      </c>
      <c r="AI81" s="39">
        <v>5.5148626165682363E-3</v>
      </c>
      <c r="AJ81" s="39">
        <v>0</v>
      </c>
      <c r="AK81" s="39">
        <v>0</v>
      </c>
      <c r="AL81" s="39">
        <v>3</v>
      </c>
      <c r="AM81" s="38">
        <v>3.4183377084457396</v>
      </c>
      <c r="AN81" s="39">
        <v>1.1633245831085208</v>
      </c>
      <c r="AO81" s="39">
        <v>1.2402140918852691</v>
      </c>
      <c r="AP81" s="40">
        <v>40.37145378963131</v>
      </c>
      <c r="AQ81" s="40">
        <v>42.084830145431134</v>
      </c>
      <c r="AR81" s="39">
        <v>4</v>
      </c>
      <c r="AS81" s="39">
        <v>1.3455411448825014</v>
      </c>
      <c r="AT81" s="39">
        <v>1.6544588551174988</v>
      </c>
      <c r="AU81" s="40">
        <v>100.67019393506243</v>
      </c>
      <c r="AV81" s="40">
        <v>6.5589959468573281E-2</v>
      </c>
      <c r="AW81" s="40">
        <v>0.51599506377340632</v>
      </c>
      <c r="AX81" s="40">
        <v>0.48400493622659368</v>
      </c>
      <c r="AY81" s="39">
        <v>0</v>
      </c>
      <c r="AZ81" s="39">
        <v>7.0694629626516903E-2</v>
      </c>
      <c r="BA81" s="39">
        <v>0.70881058226560123</v>
      </c>
      <c r="BB81" s="39">
        <v>0.202479911625078</v>
      </c>
      <c r="BC81" s="39">
        <v>1.8014876482803779E-2</v>
      </c>
      <c r="BD81" s="41">
        <v>6.7287531792265067</v>
      </c>
      <c r="BE81" s="40">
        <v>5.3263940217862397E-2</v>
      </c>
      <c r="BF81" s="40">
        <v>0.61543607732104555</v>
      </c>
      <c r="BG81" s="40">
        <v>0</v>
      </c>
      <c r="BH81" s="40">
        <v>9.0182505796199436E-2</v>
      </c>
      <c r="BI81" s="40">
        <v>6.3638443795344459</v>
      </c>
      <c r="BJ81" s="40">
        <v>0</v>
      </c>
    </row>
    <row r="82" spans="1:77" x14ac:dyDescent="0.25">
      <c r="A82" s="22" t="s">
        <v>119</v>
      </c>
      <c r="B82" s="131">
        <v>1.31</v>
      </c>
      <c r="C82" s="131">
        <v>11.14</v>
      </c>
      <c r="D82" s="131">
        <v>2.74</v>
      </c>
      <c r="E82" s="125" t="s">
        <v>69</v>
      </c>
      <c r="F82" s="131">
        <v>78.040000000000006</v>
      </c>
      <c r="G82" s="131">
        <v>0.41</v>
      </c>
      <c r="H82" s="131">
        <v>1.43</v>
      </c>
      <c r="I82" s="131">
        <v>0.2</v>
      </c>
      <c r="J82" s="124">
        <v>1.02658</v>
      </c>
      <c r="K82" s="124">
        <f t="shared" si="5"/>
        <v>96.296580000000006</v>
      </c>
      <c r="L82" s="72">
        <v>2.4160301250630276</v>
      </c>
      <c r="M82" s="36"/>
      <c r="N82" s="37">
        <v>21.802519106329722</v>
      </c>
      <c r="O82" s="37">
        <v>139.42637436356995</v>
      </c>
      <c r="P82" s="37">
        <v>0</v>
      </c>
      <c r="Q82" s="37">
        <v>6.8492456075504622</v>
      </c>
      <c r="R82" s="37">
        <v>26.872967364056134</v>
      </c>
      <c r="S82" s="37">
        <v>1086.2061286299663</v>
      </c>
      <c r="T82" s="37">
        <v>5.7797438304758844</v>
      </c>
      <c r="U82" s="37">
        <v>35.473836185297458</v>
      </c>
      <c r="V82" s="37">
        <v>3.5695163305372124</v>
      </c>
      <c r="W82" s="37">
        <v>0</v>
      </c>
      <c r="X82" s="37">
        <v>0</v>
      </c>
      <c r="Y82" s="37">
        <v>1359.7025443893897</v>
      </c>
      <c r="Z82" s="37">
        <v>453.23418146312991</v>
      </c>
      <c r="AA82" s="38">
        <v>4.810431339478162E-2</v>
      </c>
      <c r="AB82" s="39">
        <v>0.30762546177226513</v>
      </c>
      <c r="AC82" s="39">
        <v>0</v>
      </c>
      <c r="AD82" s="39">
        <v>3.0223870518502102E-2</v>
      </c>
      <c r="AE82" s="39">
        <v>0.11858314515160732</v>
      </c>
      <c r="AF82" s="39">
        <v>2.3965671016327086</v>
      </c>
      <c r="AG82" s="39">
        <v>1.2752224052955856E-2</v>
      </c>
      <c r="AH82" s="39">
        <v>7.8268227852499719E-2</v>
      </c>
      <c r="AI82" s="39">
        <v>7.8756556246797303E-3</v>
      </c>
      <c r="AJ82" s="39">
        <v>0</v>
      </c>
      <c r="AK82" s="39">
        <v>0</v>
      </c>
      <c r="AL82" s="39">
        <v>3</v>
      </c>
      <c r="AM82" s="38">
        <v>3.4301332830021019</v>
      </c>
      <c r="AN82" s="39">
        <v>1.1397334339957963</v>
      </c>
      <c r="AO82" s="39">
        <v>1.2568336676369123</v>
      </c>
      <c r="AP82" s="40">
        <v>40.926581757532873</v>
      </c>
      <c r="AQ82" s="40">
        <v>41.245626229583422</v>
      </c>
      <c r="AR82" s="39">
        <v>4</v>
      </c>
      <c r="AS82" s="39">
        <v>1.3557297751670476</v>
      </c>
      <c r="AT82" s="39">
        <v>1.6442702248329524</v>
      </c>
      <c r="AU82" s="40">
        <v>100.42878798711629</v>
      </c>
      <c r="AV82" s="40">
        <v>5.8623411529056903E-2</v>
      </c>
      <c r="AW82" s="40">
        <v>0.52443082723645396</v>
      </c>
      <c r="AX82" s="40">
        <v>0.47556917276354599</v>
      </c>
      <c r="AY82" s="39">
        <v>0</v>
      </c>
      <c r="AZ82" s="39">
        <v>7.4292493218804573E-2</v>
      </c>
      <c r="BA82" s="39">
        <v>0.71404446481937356</v>
      </c>
      <c r="BB82" s="39">
        <v>0.19272774814185181</v>
      </c>
      <c r="BC82" s="39">
        <v>1.8935293819970077E-2</v>
      </c>
      <c r="BD82" s="41">
        <v>5.928796251846598</v>
      </c>
      <c r="BE82" s="40">
        <v>5.7229786864456865E-2</v>
      </c>
      <c r="BF82" s="40">
        <v>0.58147417869796858</v>
      </c>
      <c r="BG82" s="40">
        <v>0</v>
      </c>
      <c r="BH82" s="40">
        <v>9.4739451897889945E-2</v>
      </c>
      <c r="BI82" s="40">
        <v>6.7530356912845981</v>
      </c>
      <c r="BJ82" s="40">
        <v>0</v>
      </c>
    </row>
    <row r="83" spans="1:77" x14ac:dyDescent="0.25">
      <c r="A83" s="22" t="s">
        <v>119</v>
      </c>
      <c r="B83" s="27">
        <v>0.61599999999999999</v>
      </c>
      <c r="C83" s="27">
        <v>13.068000000000001</v>
      </c>
      <c r="D83" s="27">
        <v>2.6399999999999997</v>
      </c>
      <c r="E83" s="125" t="s">
        <v>69</v>
      </c>
      <c r="F83" s="27">
        <v>77.144000000000005</v>
      </c>
      <c r="G83" s="27">
        <v>0.49400000000000005</v>
      </c>
      <c r="H83" s="27">
        <v>0.86599999999999999</v>
      </c>
      <c r="I83" s="27">
        <v>0.32400000000000001</v>
      </c>
      <c r="J83" s="124">
        <v>0.94279599999999997</v>
      </c>
      <c r="K83" s="124">
        <f t="shared" si="5"/>
        <v>96.094796000000002</v>
      </c>
      <c r="L83" s="72">
        <v>2.384156852407215</v>
      </c>
      <c r="M83" s="36"/>
      <c r="N83" s="37">
        <v>10.252176923281763</v>
      </c>
      <c r="O83" s="37">
        <v>163.55689947783949</v>
      </c>
      <c r="P83" s="37">
        <v>0</v>
      </c>
      <c r="Q83" s="37">
        <v>6.2902466070020315</v>
      </c>
      <c r="R83" s="37">
        <v>25.892202131791304</v>
      </c>
      <c r="S83" s="37">
        <v>1073.7350792802422</v>
      </c>
      <c r="T83" s="37">
        <v>6.963886468914847</v>
      </c>
      <c r="U83" s="37">
        <v>21.482756738788531</v>
      </c>
      <c r="V83" s="37">
        <v>5.7826164554702837</v>
      </c>
      <c r="W83" s="37">
        <v>0</v>
      </c>
      <c r="X83" s="37">
        <v>0</v>
      </c>
      <c r="Y83" s="37">
        <v>1346.1383128221239</v>
      </c>
      <c r="Z83" s="37">
        <v>448.71277094070797</v>
      </c>
      <c r="AA83" s="38">
        <v>2.2847972215697121E-2</v>
      </c>
      <c r="AB83" s="39">
        <v>0.36450243913260849</v>
      </c>
      <c r="AC83" s="39">
        <v>0</v>
      </c>
      <c r="AD83" s="39">
        <v>2.8036851252594336E-2</v>
      </c>
      <c r="AE83" s="39">
        <v>0.11540657546924445</v>
      </c>
      <c r="AF83" s="39">
        <v>2.3929229315876177</v>
      </c>
      <c r="AG83" s="39">
        <v>1.5519697498948701E-2</v>
      </c>
      <c r="AH83" s="39">
        <v>4.7876410323135686E-2</v>
      </c>
      <c r="AI83" s="39">
        <v>1.2887122520153071E-2</v>
      </c>
      <c r="AJ83" s="39">
        <v>0</v>
      </c>
      <c r="AK83" s="39">
        <v>0</v>
      </c>
      <c r="AL83" s="39">
        <v>2.9999999999999996</v>
      </c>
      <c r="AM83" s="38">
        <v>3.4590721247092246</v>
      </c>
      <c r="AN83" s="39">
        <v>1.0818557505815507</v>
      </c>
      <c r="AO83" s="39">
        <v>1.311067181006067</v>
      </c>
      <c r="AP83" s="40">
        <v>42.266704571395728</v>
      </c>
      <c r="AQ83" s="40">
        <v>38.760533501625076</v>
      </c>
      <c r="AR83" s="39">
        <v>4</v>
      </c>
      <c r="AS83" s="39">
        <v>1.3873504113483044</v>
      </c>
      <c r="AT83" s="39">
        <v>1.6126495886516952</v>
      </c>
      <c r="AU83" s="40">
        <v>99.978034073020808</v>
      </c>
      <c r="AV83" s="40">
        <v>3.5230609002914581E-2</v>
      </c>
      <c r="AW83" s="40">
        <v>0.54789360898314488</v>
      </c>
      <c r="AX83" s="40">
        <v>0.45210639101685512</v>
      </c>
      <c r="AY83" s="39">
        <v>0</v>
      </c>
      <c r="AZ83" s="39">
        <v>7.2591809113870323E-2</v>
      </c>
      <c r="BA83" s="39">
        <v>0.68049732708590693</v>
      </c>
      <c r="BB83" s="39">
        <v>0.22927542365301309</v>
      </c>
      <c r="BC83" s="39">
        <v>1.7635440147209736E-2</v>
      </c>
      <c r="BD83" s="41">
        <v>8.3571451154685441</v>
      </c>
      <c r="BE83" s="40">
        <v>4.9444221218134972E-2</v>
      </c>
      <c r="BF83" s="40">
        <v>0.34754352392343962</v>
      </c>
      <c r="BG83" s="40">
        <v>0</v>
      </c>
      <c r="BH83" s="40">
        <v>0.11266029183486947</v>
      </c>
      <c r="BI83" s="40">
        <v>6.7989770956287234</v>
      </c>
      <c r="BJ83" s="40">
        <v>0</v>
      </c>
    </row>
    <row r="84" spans="1:77" x14ac:dyDescent="0.25">
      <c r="A84" s="22" t="s">
        <v>119</v>
      </c>
      <c r="B84" s="131">
        <v>0.45</v>
      </c>
      <c r="C84" s="131">
        <v>13.49</v>
      </c>
      <c r="D84" s="131">
        <v>2.5499999999999998</v>
      </c>
      <c r="E84" s="125" t="s">
        <v>69</v>
      </c>
      <c r="F84" s="131">
        <v>77.41</v>
      </c>
      <c r="G84" s="131">
        <v>0.48</v>
      </c>
      <c r="H84" s="131">
        <v>0.99</v>
      </c>
      <c r="I84" s="131">
        <v>0.27</v>
      </c>
      <c r="J84" s="124">
        <v>0.91952999999999996</v>
      </c>
      <c r="K84" s="124">
        <f t="shared" si="5"/>
        <v>96.559529999999981</v>
      </c>
      <c r="L84" s="72">
        <v>2.3935117977472107</v>
      </c>
      <c r="M84" s="36"/>
      <c r="N84" s="37">
        <v>7.489414960189599</v>
      </c>
      <c r="O84" s="37">
        <v>168.83858080471796</v>
      </c>
      <c r="P84" s="37">
        <v>0</v>
      </c>
      <c r="Q84" s="37">
        <v>6.1350180341628286</v>
      </c>
      <c r="R84" s="37">
        <v>25.009513422752963</v>
      </c>
      <c r="S84" s="37">
        <v>1077.4374220559414</v>
      </c>
      <c r="T84" s="37">
        <v>6.7665293625083525</v>
      </c>
      <c r="U84" s="37">
        <v>24.558809666744395</v>
      </c>
      <c r="V84" s="37">
        <v>4.8188470462252369</v>
      </c>
      <c r="W84" s="37">
        <v>0</v>
      </c>
      <c r="X84" s="37">
        <v>0</v>
      </c>
      <c r="Y84" s="37">
        <v>1352.1986668101586</v>
      </c>
      <c r="Z84" s="37">
        <v>450.73288893671952</v>
      </c>
      <c r="AA84" s="38">
        <v>1.6616082704453087E-2</v>
      </c>
      <c r="AB84" s="39">
        <v>0.37458677844212518</v>
      </c>
      <c r="AC84" s="39">
        <v>0</v>
      </c>
      <c r="AD84" s="39">
        <v>2.7222411253970652E-2</v>
      </c>
      <c r="AE84" s="39">
        <v>0.11097265824888214</v>
      </c>
      <c r="AF84" s="39">
        <v>2.3904122563534695</v>
      </c>
      <c r="AG84" s="39">
        <v>1.5012282282019888E-2</v>
      </c>
      <c r="AH84" s="39">
        <v>5.4486393759014824E-2</v>
      </c>
      <c r="AI84" s="39">
        <v>1.0691136956064853E-2</v>
      </c>
      <c r="AJ84" s="39">
        <v>0</v>
      </c>
      <c r="AK84" s="39">
        <v>0</v>
      </c>
      <c r="AL84" s="39">
        <v>3.0000000000000004</v>
      </c>
      <c r="AM84" s="38">
        <v>3.4603003958980052</v>
      </c>
      <c r="AN84" s="39">
        <v>1.0793992082039896</v>
      </c>
      <c r="AO84" s="39">
        <v>1.3110130481494799</v>
      </c>
      <c r="AP84" s="40">
        <v>42.455237496173801</v>
      </c>
      <c r="AQ84" s="40">
        <v>38.846625761002201</v>
      </c>
      <c r="AR84" s="39">
        <v>4</v>
      </c>
      <c r="AS84" s="39">
        <v>1.3912028611465797</v>
      </c>
      <c r="AT84" s="39">
        <v>1.6087971388534208</v>
      </c>
      <c r="AU84" s="40">
        <v>100.45139325717599</v>
      </c>
      <c r="AV84" s="40">
        <v>3.9902172118695074E-2</v>
      </c>
      <c r="AW84" s="40">
        <v>0.54844642160152179</v>
      </c>
      <c r="AX84" s="40">
        <v>0.45155357839847821</v>
      </c>
      <c r="AY84" s="39">
        <v>0</v>
      </c>
      <c r="AZ84" s="39">
        <v>6.9698516899386664E-2</v>
      </c>
      <c r="BA84" s="39">
        <v>0.67793747704469531</v>
      </c>
      <c r="BB84" s="39">
        <v>0.23526644598331292</v>
      </c>
      <c r="BC84" s="39">
        <v>1.7097560072605003E-2</v>
      </c>
      <c r="BD84" s="41">
        <v>8.8127700076417437</v>
      </c>
      <c r="BE84" s="40">
        <v>4.6543681173592172E-2</v>
      </c>
      <c r="BF84" s="40">
        <v>0.37976208361993308</v>
      </c>
      <c r="BG84" s="40">
        <v>0</v>
      </c>
      <c r="BH84" s="40">
        <v>0.10463338103317261</v>
      </c>
      <c r="BI84" s="40">
        <v>6.485456225285561</v>
      </c>
      <c r="BJ84" s="40">
        <v>0</v>
      </c>
    </row>
    <row r="85" spans="1:77" x14ac:dyDescent="0.25">
      <c r="A85" s="22" t="s">
        <v>119</v>
      </c>
      <c r="B85" s="27">
        <v>0.43499999999999994</v>
      </c>
      <c r="C85" s="27">
        <v>11.625</v>
      </c>
      <c r="D85" s="27">
        <v>2.8424999999999998</v>
      </c>
      <c r="E85" s="125" t="s">
        <v>69</v>
      </c>
      <c r="F85" s="27">
        <v>78.004999999999995</v>
      </c>
      <c r="G85" s="27">
        <v>0.37250000000000005</v>
      </c>
      <c r="H85" s="27">
        <v>1.41</v>
      </c>
      <c r="I85" s="27">
        <v>0.16500000000000001</v>
      </c>
      <c r="J85" s="124">
        <v>1.152625</v>
      </c>
      <c r="K85" s="124">
        <f t="shared" si="5"/>
        <v>96.007625000000004</v>
      </c>
      <c r="L85" s="72">
        <v>2.4051656362880607</v>
      </c>
      <c r="M85" s="36"/>
      <c r="N85" s="37">
        <v>7.2397677948499437</v>
      </c>
      <c r="O85" s="37">
        <v>145.49655313972175</v>
      </c>
      <c r="P85" s="37">
        <v>0</v>
      </c>
      <c r="Q85" s="37">
        <v>7.6902060418115017</v>
      </c>
      <c r="R85" s="37">
        <v>27.878251727127569</v>
      </c>
      <c r="S85" s="37">
        <v>1085.7189782647424</v>
      </c>
      <c r="T85" s="37">
        <v>5.2511087240299199</v>
      </c>
      <c r="U85" s="37">
        <v>34.97769861627232</v>
      </c>
      <c r="V85" s="37">
        <v>2.9448509726932</v>
      </c>
      <c r="W85" s="37">
        <v>0</v>
      </c>
      <c r="X85" s="37">
        <v>0</v>
      </c>
      <c r="Y85" s="37">
        <v>1352.765873050188</v>
      </c>
      <c r="Z85" s="37">
        <v>450.92195768339599</v>
      </c>
      <c r="AA85" s="38">
        <v>1.6055478495755962E-2</v>
      </c>
      <c r="AB85" s="39">
        <v>0.32266460007227826</v>
      </c>
      <c r="AC85" s="39">
        <v>0</v>
      </c>
      <c r="AD85" s="39">
        <v>3.4108811561627234E-2</v>
      </c>
      <c r="AE85" s="39">
        <v>0.12365000751061944</v>
      </c>
      <c r="AF85" s="39">
        <v>2.407775801920593</v>
      </c>
      <c r="AG85" s="39">
        <v>1.1645271725083877E-2</v>
      </c>
      <c r="AH85" s="39">
        <v>7.7569295573827593E-2</v>
      </c>
      <c r="AI85" s="39">
        <v>6.5307331402141575E-3</v>
      </c>
      <c r="AJ85" s="39">
        <v>0</v>
      </c>
      <c r="AK85" s="39">
        <v>0</v>
      </c>
      <c r="AL85" s="39">
        <v>2.9999999999999996</v>
      </c>
      <c r="AM85" s="38">
        <v>3.4175994881041571</v>
      </c>
      <c r="AN85" s="39">
        <v>1.1648010237916857</v>
      </c>
      <c r="AO85" s="39">
        <v>1.2429747781289073</v>
      </c>
      <c r="AP85" s="40">
        <v>40.268802224279113</v>
      </c>
      <c r="AQ85" s="40">
        <v>41.937746036069647</v>
      </c>
      <c r="AR85" s="39">
        <v>4</v>
      </c>
      <c r="AS85" s="39">
        <v>1.3387200785680331</v>
      </c>
      <c r="AT85" s="39">
        <v>1.6612799214319667</v>
      </c>
      <c r="AU85" s="40">
        <v>100.20917326034876</v>
      </c>
      <c r="AV85" s="40">
        <v>5.8740406411675029E-2</v>
      </c>
      <c r="AW85" s="40">
        <v>0.51623360328541912</v>
      </c>
      <c r="AX85" s="40">
        <v>0.48376639671458088</v>
      </c>
      <c r="AY85" s="39">
        <v>0</v>
      </c>
      <c r="AZ85" s="39">
        <v>7.5156923446835555E-2</v>
      </c>
      <c r="BA85" s="39">
        <v>0.70798913108346517</v>
      </c>
      <c r="BB85" s="39">
        <v>0.19612193427932723</v>
      </c>
      <c r="BC85" s="39">
        <v>2.0732011190372105E-2</v>
      </c>
      <c r="BD85" s="41">
        <v>6.3281605489640764</v>
      </c>
      <c r="BE85" s="40">
        <v>7.0714426298594923E-2</v>
      </c>
      <c r="BF85" s="40">
        <v>0.58298696092671209</v>
      </c>
      <c r="BG85" s="40">
        <v>0</v>
      </c>
      <c r="BH85" s="40">
        <v>8.7522279555972762E-2</v>
      </c>
      <c r="BI85" s="40">
        <v>6.8451831042008706</v>
      </c>
      <c r="BJ85" s="40">
        <v>0</v>
      </c>
    </row>
    <row r="86" spans="1:77" x14ac:dyDescent="0.25">
      <c r="A86" s="22" t="s">
        <v>119</v>
      </c>
      <c r="B86" s="27">
        <v>0.51400000000000001</v>
      </c>
      <c r="C86" s="27">
        <v>13.141999999999999</v>
      </c>
      <c r="D86" s="27">
        <v>2.52</v>
      </c>
      <c r="E86" s="125" t="s">
        <v>69</v>
      </c>
      <c r="F86" s="27">
        <v>77.317999999999984</v>
      </c>
      <c r="G86" s="27">
        <v>0.49000000000000005</v>
      </c>
      <c r="H86" s="27">
        <v>1.0880000000000001</v>
      </c>
      <c r="I86" s="27">
        <v>0.32</v>
      </c>
      <c r="J86" s="124">
        <v>0.88657399999999997</v>
      </c>
      <c r="K86" s="124">
        <f t="shared" si="5"/>
        <v>96.278573999999963</v>
      </c>
      <c r="L86" s="72">
        <v>2.4016807482135389</v>
      </c>
      <c r="M86" s="36"/>
      <c r="N86" s="37">
        <v>8.5545761989721196</v>
      </c>
      <c r="O86" s="37">
        <v>164.48307108492244</v>
      </c>
      <c r="P86" s="37">
        <v>0</v>
      </c>
      <c r="Q86" s="37">
        <v>5.915138688917029</v>
      </c>
      <c r="R86" s="37">
        <v>24.715283853073522</v>
      </c>
      <c r="S86" s="37">
        <v>1076.1569125244964</v>
      </c>
      <c r="T86" s="37">
        <v>6.9074987242272776</v>
      </c>
      <c r="U86" s="37">
        <v>26.989883754967579</v>
      </c>
      <c r="V86" s="37">
        <v>5.711226128859539</v>
      </c>
      <c r="W86" s="37">
        <v>0</v>
      </c>
      <c r="X86" s="37">
        <v>0</v>
      </c>
      <c r="Y86" s="37">
        <v>1350.0640135004267</v>
      </c>
      <c r="Z86" s="37">
        <v>450.02133783347557</v>
      </c>
      <c r="AA86" s="38">
        <v>1.9009267960839731E-2</v>
      </c>
      <c r="AB86" s="39">
        <v>0.3655006046530781</v>
      </c>
      <c r="AC86" s="39">
        <v>0</v>
      </c>
      <c r="AD86" s="39">
        <v>2.6288258762991578E-2</v>
      </c>
      <c r="AE86" s="39">
        <v>0.10984049766199791</v>
      </c>
      <c r="AF86" s="39">
        <v>2.3913464141620637</v>
      </c>
      <c r="AG86" s="39">
        <v>1.534926934238684E-2</v>
      </c>
      <c r="AH86" s="39">
        <v>5.997467561183694E-2</v>
      </c>
      <c r="AI86" s="39">
        <v>1.2691011844804796E-2</v>
      </c>
      <c r="AJ86" s="39">
        <v>0</v>
      </c>
      <c r="AK86" s="39">
        <v>0</v>
      </c>
      <c r="AL86" s="39">
        <v>3</v>
      </c>
      <c r="AM86" s="38">
        <v>3.4525742508264123</v>
      </c>
      <c r="AN86" s="39">
        <v>1.0948514983471753</v>
      </c>
      <c r="AO86" s="39">
        <v>1.2964949158148884</v>
      </c>
      <c r="AP86" s="40">
        <v>41.918809130838874</v>
      </c>
      <c r="AQ86" s="40">
        <v>39.340536780533505</v>
      </c>
      <c r="AR86" s="39">
        <v>4</v>
      </c>
      <c r="AS86" s="39">
        <v>1.3845098726139169</v>
      </c>
      <c r="AT86" s="39">
        <v>1.6154901273860827</v>
      </c>
      <c r="AU86" s="40">
        <v>100.21991991137236</v>
      </c>
      <c r="AV86" s="40">
        <v>4.4213800287816254E-2</v>
      </c>
      <c r="AW86" s="40">
        <v>0.54216106379935958</v>
      </c>
      <c r="AX86" s="40">
        <v>0.45783893620064042</v>
      </c>
      <c r="AY86" s="39">
        <v>0</v>
      </c>
      <c r="AZ86" s="39">
        <v>6.8801637685491648E-2</v>
      </c>
      <c r="BA86" s="39">
        <v>0.68579055732703131</v>
      </c>
      <c r="BB86" s="39">
        <v>0.22894142607175624</v>
      </c>
      <c r="BC86" s="39">
        <v>1.646637891572076E-2</v>
      </c>
      <c r="BD86" s="41">
        <v>8.3678229659364884</v>
      </c>
      <c r="BE86" s="40">
        <v>4.32872429825936E-2</v>
      </c>
      <c r="BF86" s="40">
        <v>0.41263559017504969</v>
      </c>
      <c r="BG86" s="40">
        <v>0</v>
      </c>
      <c r="BH86" s="40">
        <v>0.1056054868031924</v>
      </c>
      <c r="BI86" s="40">
        <v>6.361922691570923</v>
      </c>
      <c r="BJ86" s="40">
        <v>0</v>
      </c>
    </row>
    <row r="87" spans="1:77" x14ac:dyDescent="0.25">
      <c r="A87" s="22" t="s">
        <v>119</v>
      </c>
      <c r="B87" s="27">
        <v>0.51333333333333331</v>
      </c>
      <c r="C87" s="27">
        <v>12.996666666666664</v>
      </c>
      <c r="D87" s="27">
        <v>2.7399999999999998</v>
      </c>
      <c r="E87" s="125" t="s">
        <v>69</v>
      </c>
      <c r="F87" s="27">
        <v>76.970000000000013</v>
      </c>
      <c r="G87" s="27">
        <v>0.45</v>
      </c>
      <c r="H87" s="27">
        <v>1.1300000000000001</v>
      </c>
      <c r="I87" s="27">
        <v>0.31666666666666665</v>
      </c>
      <c r="J87" s="124">
        <v>0.90100999999999998</v>
      </c>
      <c r="K87" s="124">
        <f t="shared" si="5"/>
        <v>96.017676666666674</v>
      </c>
      <c r="L87" s="72">
        <v>2.3879844490187834</v>
      </c>
      <c r="M87" s="36"/>
      <c r="N87" s="37">
        <v>8.5434807694014676</v>
      </c>
      <c r="O87" s="37">
        <v>162.66410342416486</v>
      </c>
      <c r="P87" s="37">
        <v>0</v>
      </c>
      <c r="Q87" s="37">
        <v>6.0114543287995508</v>
      </c>
      <c r="R87" s="37">
        <v>26.872967364056127</v>
      </c>
      <c r="S87" s="37">
        <v>1071.313246035988</v>
      </c>
      <c r="T87" s="37">
        <v>6.3436212773515805</v>
      </c>
      <c r="U87" s="37">
        <v>28.031772649920374</v>
      </c>
      <c r="V87" s="37">
        <v>5.651734190017252</v>
      </c>
      <c r="W87" s="37">
        <v>0</v>
      </c>
      <c r="X87" s="37">
        <v>0</v>
      </c>
      <c r="Y87" s="37">
        <v>1348.3168017325549</v>
      </c>
      <c r="Z87" s="37">
        <v>449.43893391085163</v>
      </c>
      <c r="AA87" s="38">
        <v>1.9009213765837446E-2</v>
      </c>
      <c r="AB87" s="39">
        <v>0.36192704091904521</v>
      </c>
      <c r="AC87" s="39">
        <v>0</v>
      </c>
      <c r="AD87" s="39">
        <v>2.6750928213940414E-2</v>
      </c>
      <c r="AE87" s="39">
        <v>0.11958451009224985</v>
      </c>
      <c r="AF87" s="39">
        <v>2.3836680919336821</v>
      </c>
      <c r="AG87" s="39">
        <v>1.4114534364327832E-2</v>
      </c>
      <c r="AH87" s="39">
        <v>6.2370592609763999E-2</v>
      </c>
      <c r="AI87" s="39">
        <v>1.2575088101153027E-2</v>
      </c>
      <c r="AJ87" s="39">
        <v>0</v>
      </c>
      <c r="AK87" s="39">
        <v>0</v>
      </c>
      <c r="AL87" s="39">
        <v>3</v>
      </c>
      <c r="AM87" s="38">
        <v>3.4541039738379773</v>
      </c>
      <c r="AN87" s="39">
        <v>1.0917920523240454</v>
      </c>
      <c r="AO87" s="39">
        <v>1.2918760396096367</v>
      </c>
      <c r="AP87" s="40">
        <v>41.715412940771209</v>
      </c>
      <c r="AQ87" s="40">
        <v>39.179832782403331</v>
      </c>
      <c r="AR87" s="39">
        <v>4</v>
      </c>
      <c r="AS87" s="39">
        <v>1.3809362546848816</v>
      </c>
      <c r="AT87" s="39">
        <v>1.6190637453151184</v>
      </c>
      <c r="AU87" s="40">
        <v>99.9429223898412</v>
      </c>
      <c r="AV87" s="40">
        <v>4.605556412390574E-2</v>
      </c>
      <c r="AW87" s="40">
        <v>0.54196976667235552</v>
      </c>
      <c r="AX87" s="40">
        <v>0.45803023332764442</v>
      </c>
      <c r="AY87" s="39">
        <v>0</v>
      </c>
      <c r="AZ87" s="39">
        <v>7.4737771578609918E-2</v>
      </c>
      <c r="BA87" s="39">
        <v>0.68234677681072442</v>
      </c>
      <c r="BB87" s="39">
        <v>0.22619669128939188</v>
      </c>
      <c r="BC87" s="39">
        <v>1.6718760321273774E-2</v>
      </c>
      <c r="BD87" s="41">
        <v>8.1866699144048365</v>
      </c>
      <c r="BE87" s="40">
        <v>4.4724235718047005E-2</v>
      </c>
      <c r="BF87" s="40">
        <v>0.46614391036910774</v>
      </c>
      <c r="BG87" s="40">
        <v>0</v>
      </c>
      <c r="BH87" s="40">
        <v>0.10548888452595737</v>
      </c>
      <c r="BI87" s="40">
        <v>6.9021443629659265</v>
      </c>
      <c r="BJ87" s="40">
        <v>0</v>
      </c>
    </row>
    <row r="88" spans="1:77" x14ac:dyDescent="0.25">
      <c r="A88" s="22" t="s">
        <v>119</v>
      </c>
      <c r="B88" s="131">
        <v>0.47</v>
      </c>
      <c r="C88" s="131">
        <v>13.96</v>
      </c>
      <c r="D88" s="131">
        <v>2.46</v>
      </c>
      <c r="E88" s="125" t="s">
        <v>69</v>
      </c>
      <c r="F88" s="131">
        <v>75.3</v>
      </c>
      <c r="G88" s="131">
        <v>0.49</v>
      </c>
      <c r="H88" s="131">
        <v>1.34</v>
      </c>
      <c r="I88" s="131">
        <v>0.22</v>
      </c>
      <c r="J88" s="124">
        <v>1.2381200000000001</v>
      </c>
      <c r="K88" s="124">
        <f t="shared" si="5"/>
        <v>95.47811999999999</v>
      </c>
      <c r="L88" s="72">
        <v>2.404324115403214</v>
      </c>
      <c r="M88" s="36"/>
      <c r="N88" s="37">
        <v>7.8222778473091354</v>
      </c>
      <c r="O88" s="37">
        <v>174.72102209294761</v>
      </c>
      <c r="P88" s="37">
        <v>0</v>
      </c>
      <c r="Q88" s="37">
        <v>8.2606206741027286</v>
      </c>
      <c r="R88" s="37">
        <v>24.126824713714626</v>
      </c>
      <c r="S88" s="37">
        <v>1048.0692143238909</v>
      </c>
      <c r="T88" s="37">
        <v>6.9074987242272767</v>
      </c>
      <c r="U88" s="37">
        <v>33.241217124684333</v>
      </c>
      <c r="V88" s="37">
        <v>3.926467963590933</v>
      </c>
      <c r="W88" s="37">
        <v>0</v>
      </c>
      <c r="X88" s="37">
        <v>0</v>
      </c>
      <c r="Y88" s="37">
        <v>1339.4625888522849</v>
      </c>
      <c r="Z88" s="37">
        <v>446.48752961742827</v>
      </c>
      <c r="AA88" s="38">
        <v>1.7519588629970551E-2</v>
      </c>
      <c r="AB88" s="39">
        <v>0.3913234088366519</v>
      </c>
      <c r="AC88" s="39">
        <v>0</v>
      </c>
      <c r="AD88" s="39">
        <v>3.7002693809526199E-2</v>
      </c>
      <c r="AE88" s="39">
        <v>0.10807390179245381</v>
      </c>
      <c r="AF88" s="39">
        <v>2.3473650321699386</v>
      </c>
      <c r="AG88" s="39">
        <v>1.547075397636738E-2</v>
      </c>
      <c r="AH88" s="39">
        <v>7.4450493954818828E-2</v>
      </c>
      <c r="AI88" s="39">
        <v>8.7941268302729921E-3</v>
      </c>
      <c r="AJ88" s="39">
        <v>0</v>
      </c>
      <c r="AK88" s="39">
        <v>0</v>
      </c>
      <c r="AL88" s="39">
        <v>3.0000000000000004</v>
      </c>
      <c r="AM88" s="38">
        <v>3.4813812952676124</v>
      </c>
      <c r="AN88" s="39">
        <v>1.0372374094647752</v>
      </c>
      <c r="AO88" s="39">
        <v>1.3101276227051635</v>
      </c>
      <c r="AP88" s="40">
        <v>42.026957306466684</v>
      </c>
      <c r="AQ88" s="40">
        <v>36.977663267031311</v>
      </c>
      <c r="AR88" s="39">
        <v>4</v>
      </c>
      <c r="AS88" s="39">
        <v>1.4088429974666226</v>
      </c>
      <c r="AT88" s="39">
        <v>1.5911570025333777</v>
      </c>
      <c r="AU88" s="40">
        <v>99.182740573497995</v>
      </c>
      <c r="AV88" s="40">
        <v>5.3771248482834433E-2</v>
      </c>
      <c r="AW88" s="40">
        <v>0.5581269230606466</v>
      </c>
      <c r="AX88" s="40">
        <v>0.44187307693935346</v>
      </c>
      <c r="AY88" s="39">
        <v>0</v>
      </c>
      <c r="AZ88" s="39">
        <v>6.8677765816698863E-2</v>
      </c>
      <c r="BA88" s="39">
        <v>0.65913367355184327</v>
      </c>
      <c r="BB88" s="39">
        <v>0.24867444392159838</v>
      </c>
      <c r="BC88" s="39">
        <v>2.3514116709859503E-2</v>
      </c>
      <c r="BD88" s="41">
        <v>9.7312131085958704</v>
      </c>
      <c r="BE88" s="40">
        <v>8.7008566081639482E-2</v>
      </c>
      <c r="BF88" s="40">
        <v>0.51130935887666018</v>
      </c>
      <c r="BG88" s="40">
        <v>0</v>
      </c>
      <c r="BH88" s="40">
        <v>0.10624968185967217</v>
      </c>
      <c r="BI88" s="40">
        <v>6.2502175409335541</v>
      </c>
      <c r="BJ88" s="40">
        <v>0</v>
      </c>
    </row>
    <row r="89" spans="1:77" x14ac:dyDescent="0.25">
      <c r="A89" s="22" t="s">
        <v>119</v>
      </c>
      <c r="B89" s="27">
        <v>0.45999999999999996</v>
      </c>
      <c r="C89" s="27">
        <v>14.045000000000002</v>
      </c>
      <c r="D89" s="27">
        <v>2.4699999999999998</v>
      </c>
      <c r="E89" s="125" t="s">
        <v>69</v>
      </c>
      <c r="F89" s="27">
        <v>75.14</v>
      </c>
      <c r="G89" s="27">
        <v>0.495</v>
      </c>
      <c r="H89" s="27">
        <v>1.3149999999999999</v>
      </c>
      <c r="I89" s="27">
        <v>0.23499999999999999</v>
      </c>
      <c r="J89" s="124">
        <v>1.237865</v>
      </c>
      <c r="K89" s="124">
        <f t="shared" si="5"/>
        <v>95.39786500000001</v>
      </c>
      <c r="L89" s="72">
        <v>2.4014461581006774</v>
      </c>
      <c r="M89" s="36"/>
      <c r="N89" s="37">
        <v>7.6558464037493668</v>
      </c>
      <c r="O89" s="37">
        <v>175.7848678578402</v>
      </c>
      <c r="P89" s="37">
        <v>0</v>
      </c>
      <c r="Q89" s="37">
        <v>8.2589193379867645</v>
      </c>
      <c r="R89" s="37">
        <v>24.224901236941104</v>
      </c>
      <c r="S89" s="37">
        <v>1045.842241225726</v>
      </c>
      <c r="T89" s="37">
        <v>6.9779834050867384</v>
      </c>
      <c r="U89" s="37">
        <v>32.621045163402911</v>
      </c>
      <c r="V89" s="37">
        <v>4.1941816883812244</v>
      </c>
      <c r="W89" s="37">
        <v>0</v>
      </c>
      <c r="X89" s="37">
        <v>0</v>
      </c>
      <c r="Y89" s="37">
        <v>1338.0438068940421</v>
      </c>
      <c r="Z89" s="37">
        <v>446.01460229801404</v>
      </c>
      <c r="AA89" s="38">
        <v>1.7165012903846481E-2</v>
      </c>
      <c r="AB89" s="39">
        <v>0.39412357118385516</v>
      </c>
      <c r="AC89" s="39">
        <v>0</v>
      </c>
      <c r="AD89" s="39">
        <v>3.7034300201984838E-2</v>
      </c>
      <c r="AE89" s="39">
        <v>0.10862828755886664</v>
      </c>
      <c r="AF89" s="39">
        <v>2.3448609884905167</v>
      </c>
      <c r="AG89" s="39">
        <v>1.5645190469401386E-2</v>
      </c>
      <c r="AH89" s="39">
        <v>7.313896225668072E-2</v>
      </c>
      <c r="AI89" s="39">
        <v>9.4036869348479175E-3</v>
      </c>
      <c r="AJ89" s="39">
        <v>0</v>
      </c>
      <c r="AK89" s="39">
        <v>0</v>
      </c>
      <c r="AL89" s="39">
        <v>2.9999999999999996</v>
      </c>
      <c r="AM89" s="38">
        <v>3.4841198779681268</v>
      </c>
      <c r="AN89" s="39">
        <v>1.0317602440637463</v>
      </c>
      <c r="AO89" s="39">
        <v>1.3131007444267704</v>
      </c>
      <c r="AP89" s="40">
        <v>42.077713954268617</v>
      </c>
      <c r="AQ89" s="40">
        <v>36.743440974063112</v>
      </c>
      <c r="AR89" s="39">
        <v>4</v>
      </c>
      <c r="AS89" s="39">
        <v>1.4112885840877005</v>
      </c>
      <c r="AT89" s="39">
        <v>1.5887114159122995</v>
      </c>
      <c r="AU89" s="40">
        <v>99.079019928331746</v>
      </c>
      <c r="AV89" s="40">
        <v>5.2760689153583784E-2</v>
      </c>
      <c r="AW89" s="40">
        <v>0.55999086976668377</v>
      </c>
      <c r="AX89" s="40">
        <v>0.44000913023331623</v>
      </c>
      <c r="AY89" s="39">
        <v>0</v>
      </c>
      <c r="AZ89" s="39">
        <v>6.9121909064165474E-2</v>
      </c>
      <c r="BA89" s="39">
        <v>0.65652547203736422</v>
      </c>
      <c r="BB89" s="39">
        <v>0.25078710398202303</v>
      </c>
      <c r="BC89" s="39">
        <v>2.3565514916447327E-2</v>
      </c>
      <c r="BD89" s="41">
        <v>9.8841109028251743</v>
      </c>
      <c r="BE89" s="40">
        <v>8.7273235383006187E-2</v>
      </c>
      <c r="BF89" s="40">
        <v>0.50555046981537155</v>
      </c>
      <c r="BG89" s="40">
        <v>0</v>
      </c>
      <c r="BH89" s="40">
        <v>0.10814254329175109</v>
      </c>
      <c r="BI89" s="40">
        <v>6.298497893309424</v>
      </c>
      <c r="BJ89" s="40">
        <v>0</v>
      </c>
    </row>
    <row r="90" spans="1:77" x14ac:dyDescent="0.25">
      <c r="A90" s="22" t="s">
        <v>119</v>
      </c>
      <c r="B90" s="27">
        <v>0.37999999999999995</v>
      </c>
      <c r="C90" s="27">
        <v>11.360000000000001</v>
      </c>
      <c r="D90" s="27">
        <v>2.7566666666666673</v>
      </c>
      <c r="E90" s="125" t="s">
        <v>69</v>
      </c>
      <c r="F90" s="27">
        <v>78.196666666666673</v>
      </c>
      <c r="G90" s="27">
        <v>0.38666666666666671</v>
      </c>
      <c r="H90" s="27">
        <v>1.4033333333333333</v>
      </c>
      <c r="I90" s="27">
        <v>0.15000000000000002</v>
      </c>
      <c r="J90" s="124">
        <v>1.1592533333333332</v>
      </c>
      <c r="K90" s="124">
        <f t="shared" si="5"/>
        <v>95.792586666666693</v>
      </c>
      <c r="L90" s="72">
        <v>2.4127984044532216</v>
      </c>
      <c r="M90" s="36"/>
      <c r="N90" s="37">
        <v>6.3243948552712155</v>
      </c>
      <c r="O90" s="37">
        <v>142.17985751976252</v>
      </c>
      <c r="P90" s="37">
        <v>0</v>
      </c>
      <c r="Q90" s="37">
        <v>7.7344296609826459</v>
      </c>
      <c r="R90" s="37">
        <v>27.036428236100271</v>
      </c>
      <c r="S90" s="37">
        <v>1088.3867064552528</v>
      </c>
      <c r="T90" s="37">
        <v>5.4508153197983953</v>
      </c>
      <c r="U90" s="37">
        <v>34.81231942659727</v>
      </c>
      <c r="V90" s="37">
        <v>2.6771372479029094</v>
      </c>
      <c r="W90" s="37">
        <v>0</v>
      </c>
      <c r="X90" s="37">
        <v>0</v>
      </c>
      <c r="Y90" s="37">
        <v>1349.372946618751</v>
      </c>
      <c r="Z90" s="37">
        <v>449.79098220625036</v>
      </c>
      <c r="AA90" s="38">
        <v>1.4060741778880712E-2</v>
      </c>
      <c r="AB90" s="39">
        <v>0.31610206327917523</v>
      </c>
      <c r="AC90" s="39">
        <v>0</v>
      </c>
      <c r="AD90" s="39">
        <v>3.4391217107309836E-2</v>
      </c>
      <c r="AE90" s="39">
        <v>0.12021774248778867</v>
      </c>
      <c r="AF90" s="39">
        <v>2.419761065721358</v>
      </c>
      <c r="AG90" s="39">
        <v>1.211855180613412E-2</v>
      </c>
      <c r="AH90" s="39">
        <v>7.7396659345727342E-2</v>
      </c>
      <c r="AI90" s="39">
        <v>5.9519584736256806E-3</v>
      </c>
      <c r="AJ90" s="39">
        <v>0</v>
      </c>
      <c r="AK90" s="39">
        <v>0</v>
      </c>
      <c r="AL90" s="39">
        <v>2.9999999999999996</v>
      </c>
      <c r="AM90" s="38">
        <v>3.4074672848556049</v>
      </c>
      <c r="AN90" s="39">
        <v>1.1850654302887902</v>
      </c>
      <c r="AO90" s="39">
        <v>1.2346956354325678</v>
      </c>
      <c r="AP90" s="40">
        <v>39.900254784009562</v>
      </c>
      <c r="AQ90" s="40">
        <v>42.560334381672149</v>
      </c>
      <c r="AR90" s="39">
        <v>4</v>
      </c>
      <c r="AS90" s="39">
        <v>1.330162805058055</v>
      </c>
      <c r="AT90" s="39">
        <v>1.6698371949419446</v>
      </c>
      <c r="AU90" s="40">
        <v>100.05650916568172</v>
      </c>
      <c r="AV90" s="40">
        <v>5.8987206657444086E-2</v>
      </c>
      <c r="AW90" s="40">
        <v>0.51025518714364926</v>
      </c>
      <c r="AX90" s="40">
        <v>0.48974481285635069</v>
      </c>
      <c r="AY90" s="39">
        <v>0</v>
      </c>
      <c r="AZ90" s="39">
        <v>7.2605056230950885E-2</v>
      </c>
      <c r="BA90" s="39">
        <v>0.7157158371378789</v>
      </c>
      <c r="BB90" s="39">
        <v>0.19090865960517733</v>
      </c>
      <c r="BC90" s="39">
        <v>2.0770447025992903E-2</v>
      </c>
      <c r="BD90" s="41">
        <v>6.0346621199058283</v>
      </c>
      <c r="BE90" s="40">
        <v>7.1432095308679985E-2</v>
      </c>
      <c r="BF90" s="40">
        <v>0.56193888038842843</v>
      </c>
      <c r="BG90" s="40">
        <v>0</v>
      </c>
      <c r="BH90" s="40">
        <v>8.7986813532205915E-2</v>
      </c>
      <c r="BI90" s="40">
        <v>6.6105799291744543</v>
      </c>
      <c r="BJ90" s="40">
        <v>0</v>
      </c>
    </row>
    <row r="91" spans="1:77" x14ac:dyDescent="0.25">
      <c r="A91" s="22" t="s">
        <v>119</v>
      </c>
      <c r="B91" s="131">
        <v>0.45</v>
      </c>
      <c r="C91" s="131">
        <v>14.05</v>
      </c>
      <c r="D91" s="131">
        <v>2.57</v>
      </c>
      <c r="E91" s="125" t="s">
        <v>69</v>
      </c>
      <c r="F91" s="131">
        <v>76.430000000000007</v>
      </c>
      <c r="G91" s="131">
        <v>0.37</v>
      </c>
      <c r="H91" s="131">
        <v>1.38</v>
      </c>
      <c r="I91" s="131">
        <v>0.21</v>
      </c>
      <c r="J91" s="124">
        <v>1.2678500000000001</v>
      </c>
      <c r="K91" s="124">
        <f t="shared" si="5"/>
        <v>96.727849999999989</v>
      </c>
      <c r="L91" s="72">
        <v>2.4006771157867615</v>
      </c>
      <c r="M91" s="36"/>
      <c r="N91" s="37">
        <v>7.489414960189599</v>
      </c>
      <c r="O91" s="37">
        <v>175.84744702048093</v>
      </c>
      <c r="P91" s="37">
        <v>0</v>
      </c>
      <c r="Q91" s="37">
        <v>8.4589764495050108</v>
      </c>
      <c r="R91" s="37">
        <v>25.20566646920593</v>
      </c>
      <c r="S91" s="37">
        <v>1063.7972118296811</v>
      </c>
      <c r="T91" s="37">
        <v>5.2158663836001882</v>
      </c>
      <c r="U91" s="37">
        <v>34.233492262734607</v>
      </c>
      <c r="V91" s="37">
        <v>3.7479921470640725</v>
      </c>
      <c r="W91" s="37">
        <v>0</v>
      </c>
      <c r="X91" s="37">
        <v>0</v>
      </c>
      <c r="Y91" s="37">
        <v>1357.6607104411723</v>
      </c>
      <c r="Z91" s="37">
        <v>452.55357014705743</v>
      </c>
      <c r="AA91" s="38">
        <v>1.6549234066932476E-2</v>
      </c>
      <c r="AB91" s="39">
        <v>0.38856714126316416</v>
      </c>
      <c r="AC91" s="39">
        <v>0</v>
      </c>
      <c r="AD91" s="39">
        <v>3.7383315512266375E-2</v>
      </c>
      <c r="AE91" s="39">
        <v>0.11139307313834843</v>
      </c>
      <c r="AF91" s="39">
        <v>2.3506547776962625</v>
      </c>
      <c r="AG91" s="39">
        <v>1.1525412078630361E-2</v>
      </c>
      <c r="AH91" s="39">
        <v>7.5645171137663156E-2</v>
      </c>
      <c r="AI91" s="39">
        <v>8.2818751067330245E-3</v>
      </c>
      <c r="AJ91" s="39">
        <v>0</v>
      </c>
      <c r="AK91" s="39">
        <v>0</v>
      </c>
      <c r="AL91" s="39">
        <v>3.0000000000000009</v>
      </c>
      <c r="AM91" s="38">
        <v>3.479504569655405</v>
      </c>
      <c r="AN91" s="39">
        <v>1.04099086068919</v>
      </c>
      <c r="AO91" s="39">
        <v>1.3096639170070725</v>
      </c>
      <c r="AP91" s="40">
        <v>42.582864198778822</v>
      </c>
      <c r="AQ91" s="40">
        <v>37.615675901329162</v>
      </c>
      <c r="AR91" s="39">
        <v>4</v>
      </c>
      <c r="AS91" s="39">
        <v>1.405116375330099</v>
      </c>
      <c r="AT91" s="39">
        <v>1.5948836246699014</v>
      </c>
      <c r="AU91" s="40">
        <v>100.49639010010799</v>
      </c>
      <c r="AV91" s="40">
        <v>5.460526591864806E-2</v>
      </c>
      <c r="AW91" s="40">
        <v>0.5571485568334269</v>
      </c>
      <c r="AX91" s="40">
        <v>0.44285144316657316</v>
      </c>
      <c r="AY91" s="39">
        <v>0</v>
      </c>
      <c r="AZ91" s="39">
        <v>7.0576345419295514E-2</v>
      </c>
      <c r="BA91" s="39">
        <v>0.65955026190077604</v>
      </c>
      <c r="BB91" s="39">
        <v>0.24618809776724207</v>
      </c>
      <c r="BC91" s="39">
        <v>2.3685294912686328E-2</v>
      </c>
      <c r="BD91" s="41">
        <v>9.5660605362433628</v>
      </c>
      <c r="BE91" s="40">
        <v>8.8543485272203071E-2</v>
      </c>
      <c r="BF91" s="40">
        <v>0.53387597275134391</v>
      </c>
      <c r="BG91" s="40">
        <v>0</v>
      </c>
      <c r="BH91" s="40">
        <v>8.1342146396113715E-2</v>
      </c>
      <c r="BI91" s="40">
        <v>6.4424164227820935</v>
      </c>
      <c r="BJ91" s="40">
        <v>0</v>
      </c>
    </row>
    <row r="92" spans="1:77" x14ac:dyDescent="0.25">
      <c r="A92" s="22" t="s">
        <v>119</v>
      </c>
      <c r="B92" s="132">
        <v>0.71666666666666679</v>
      </c>
      <c r="C92" s="132">
        <v>11.36</v>
      </c>
      <c r="D92" s="132">
        <v>2.73</v>
      </c>
      <c r="E92" s="133" t="s">
        <v>69</v>
      </c>
      <c r="F92" s="132">
        <v>77.12</v>
      </c>
      <c r="G92" s="132">
        <v>0.42333333333333334</v>
      </c>
      <c r="H92" s="132">
        <v>1.4366666666666668</v>
      </c>
      <c r="I92" s="132">
        <v>0.19333333333333336</v>
      </c>
      <c r="J92" s="124">
        <v>0.99592000000000003</v>
      </c>
      <c r="K92" s="124">
        <f t="shared" si="5"/>
        <v>94.975920000000002</v>
      </c>
      <c r="L92" s="72">
        <v>2.4131233183375063</v>
      </c>
      <c r="M92" s="36"/>
      <c r="N92" s="37">
        <v>11.927586788450103</v>
      </c>
      <c r="O92" s="37">
        <v>142.17985751976249</v>
      </c>
      <c r="P92" s="37">
        <v>0</v>
      </c>
      <c r="Q92" s="37">
        <v>6.6446849592546675</v>
      </c>
      <c r="R92" s="37">
        <v>26.774890840829649</v>
      </c>
      <c r="S92" s="37">
        <v>1073.4010333155175</v>
      </c>
      <c r="T92" s="37">
        <v>5.9677029794344501</v>
      </c>
      <c r="U92" s="37">
        <v>35.639215374972508</v>
      </c>
      <c r="V92" s="37">
        <v>3.4505324528526389</v>
      </c>
      <c r="W92" s="37">
        <v>0</v>
      </c>
      <c r="X92" s="37">
        <v>0</v>
      </c>
      <c r="Y92" s="37">
        <v>1339.4050800311584</v>
      </c>
      <c r="Z92" s="37">
        <v>446.46836001038611</v>
      </c>
      <c r="AA92" s="38">
        <v>2.6715413356889688E-2</v>
      </c>
      <c r="AB92" s="39">
        <v>0.31845449813387672</v>
      </c>
      <c r="AC92" s="39">
        <v>0</v>
      </c>
      <c r="AD92" s="39">
        <v>2.976553572172547E-2</v>
      </c>
      <c r="AE92" s="39">
        <v>0.11994082107053136</v>
      </c>
      <c r="AF92" s="39">
        <v>2.4042040365201851</v>
      </c>
      <c r="AG92" s="39">
        <v>1.33664633688614E-2</v>
      </c>
      <c r="AH92" s="39">
        <v>7.9824727947448368E-2</v>
      </c>
      <c r="AI92" s="39">
        <v>7.7285038804818552E-3</v>
      </c>
      <c r="AJ92" s="39">
        <v>0</v>
      </c>
      <c r="AK92" s="39">
        <v>0</v>
      </c>
      <c r="AL92" s="39">
        <v>3</v>
      </c>
      <c r="AM92" s="38">
        <v>3.4200230898868949</v>
      </c>
      <c r="AN92" s="39">
        <v>1.1599538202262103</v>
      </c>
      <c r="AO92" s="39">
        <v>1.2442502162939748</v>
      </c>
      <c r="AP92" s="40">
        <v>39.911993833717084</v>
      </c>
      <c r="AQ92" s="40">
        <v>41.350745572836864</v>
      </c>
      <c r="AR92" s="39">
        <v>4</v>
      </c>
      <c r="AS92" s="39">
        <v>1.3451699114907665</v>
      </c>
      <c r="AT92" s="39">
        <v>1.6548300885092335</v>
      </c>
      <c r="AU92" s="40">
        <v>99.118659406553945</v>
      </c>
      <c r="AV92" s="40">
        <v>6.0287167501066802E-2</v>
      </c>
      <c r="AW92" s="40">
        <v>0.51753104037496211</v>
      </c>
      <c r="AX92" s="40">
        <v>0.48246895962503789</v>
      </c>
      <c r="AY92" s="39">
        <v>0</v>
      </c>
      <c r="AZ92" s="39">
        <v>7.3668533857609519E-2</v>
      </c>
      <c r="BA92" s="39">
        <v>0.71245216195700256</v>
      </c>
      <c r="BB92" s="39">
        <v>0.19559709337063663</v>
      </c>
      <c r="BC92" s="39">
        <v>1.8282210814751294E-2</v>
      </c>
      <c r="BD92" s="41">
        <v>6.2288774205791109</v>
      </c>
      <c r="BE92" s="40">
        <v>5.4417979907859536E-2</v>
      </c>
      <c r="BF92" s="40">
        <v>0.58805706734710683</v>
      </c>
      <c r="BG92" s="40">
        <v>0</v>
      </c>
      <c r="BH92" s="40">
        <v>9.8468775924546351E-2</v>
      </c>
      <c r="BI92" s="40">
        <v>6.6803275424892989</v>
      </c>
      <c r="BJ92" s="40">
        <v>0</v>
      </c>
    </row>
    <row r="93" spans="1:77" s="123" customFormat="1" x14ac:dyDescent="0.25">
      <c r="A93" s="22" t="s">
        <v>119</v>
      </c>
      <c r="B93" s="29">
        <v>0.41499999999999998</v>
      </c>
      <c r="C93" s="29">
        <v>10.702500000000001</v>
      </c>
      <c r="D93" s="29">
        <v>2.6524999999999999</v>
      </c>
      <c r="E93" s="29">
        <v>0.13500000000000001</v>
      </c>
      <c r="F93" s="29">
        <v>79.5625</v>
      </c>
      <c r="G93" s="29">
        <v>0.42749999999999999</v>
      </c>
      <c r="H93" s="29">
        <v>2.1825000000000001</v>
      </c>
      <c r="I93" s="29">
        <v>8.4999999999999992E-2</v>
      </c>
      <c r="J93" s="124">
        <v>1.1753925000000001</v>
      </c>
      <c r="K93" s="124">
        <f t="shared" si="5"/>
        <v>97.337892499999995</v>
      </c>
      <c r="L93" s="73">
        <v>2.4512550277790108</v>
      </c>
      <c r="M93" s="36"/>
      <c r="N93" s="67">
        <v>6.9069049077304072</v>
      </c>
      <c r="O93" s="67">
        <v>133.95069763250513</v>
      </c>
      <c r="P93" s="67">
        <v>0.88821516124065913</v>
      </c>
      <c r="Q93" s="67">
        <v>7.8421086693416555</v>
      </c>
      <c r="R93" s="67">
        <v>26.01479778582441</v>
      </c>
      <c r="S93" s="67">
        <v>1107.3971695171922</v>
      </c>
      <c r="T93" s="67">
        <v>6.0264402134840012</v>
      </c>
      <c r="U93" s="67">
        <v>54.14101221986833</v>
      </c>
      <c r="V93" s="67">
        <v>1.517044440478315</v>
      </c>
      <c r="W93" s="67">
        <v>0</v>
      </c>
      <c r="X93" s="67">
        <v>0</v>
      </c>
      <c r="Y93" s="67">
        <v>1379.4295121640716</v>
      </c>
      <c r="Z93" s="67">
        <v>459.80983738802388</v>
      </c>
      <c r="AA93" s="68">
        <v>1.5021220396165241E-2</v>
      </c>
      <c r="AB93" s="68">
        <v>0.2913175985825352</v>
      </c>
      <c r="AC93" s="68">
        <v>3.8634021676709493E-3</v>
      </c>
      <c r="AD93" s="68">
        <v>3.4110225713695916E-2</v>
      </c>
      <c r="AE93" s="68">
        <v>0.11315459422792239</v>
      </c>
      <c r="AF93" s="68">
        <v>2.4083807684668628</v>
      </c>
      <c r="AG93" s="68">
        <v>1.310637512176238E-2</v>
      </c>
      <c r="AH93" s="68">
        <v>0.11774652871156358</v>
      </c>
      <c r="AI93" s="68">
        <v>3.2992866118219063E-3</v>
      </c>
      <c r="AJ93" s="68">
        <v>0</v>
      </c>
      <c r="AK93" s="68">
        <v>0</v>
      </c>
      <c r="AL93" s="68">
        <v>3.0000000000000004</v>
      </c>
      <c r="AM93" s="68">
        <v>3.3819029300333456</v>
      </c>
      <c r="AN93" s="68">
        <v>1.2361941399333087</v>
      </c>
      <c r="AO93" s="68">
        <v>1.172186628533554</v>
      </c>
      <c r="AP93" s="69">
        <v>38.723984119865761</v>
      </c>
      <c r="AQ93" s="69">
        <v>45.385476238228385</v>
      </c>
      <c r="AR93" s="68">
        <v>4</v>
      </c>
      <c r="AS93" s="68">
        <v>1.306338818978702</v>
      </c>
      <c r="AT93" s="68">
        <v>1.6936611810212985</v>
      </c>
      <c r="AU93" s="69">
        <v>101.88485285809413</v>
      </c>
      <c r="AV93" s="69">
        <v>9.1281108676229628E-2</v>
      </c>
      <c r="AW93" s="69">
        <v>0.48671150504151783</v>
      </c>
      <c r="AX93" s="69">
        <v>0.51328849495848217</v>
      </c>
      <c r="AY93" s="68">
        <v>2.3015073263430476E-3</v>
      </c>
      <c r="AZ93" s="68">
        <v>6.7408495497618862E-2</v>
      </c>
      <c r="BA93" s="68">
        <v>0.73642601685291964</v>
      </c>
      <c r="BB93" s="68">
        <v>0.17354382441488359</v>
      </c>
      <c r="BC93" s="68">
        <v>2.0320155908234848E-2</v>
      </c>
      <c r="BD93" s="69">
        <v>5.0556370177373031</v>
      </c>
      <c r="BE93" s="69">
        <v>6.9312510456738224E-2</v>
      </c>
      <c r="BF93" s="69">
        <v>0.79371163505136832</v>
      </c>
      <c r="BG93" s="69">
        <v>0</v>
      </c>
      <c r="BH93" s="69">
        <v>8.8348102838542317E-2</v>
      </c>
      <c r="BI93" s="69">
        <v>5.8587898118719766</v>
      </c>
      <c r="BJ93" s="69">
        <v>0</v>
      </c>
    </row>
    <row r="94" spans="1:77" s="1" customFormat="1" ht="14.25" customHeight="1" x14ac:dyDescent="0.25">
      <c r="A94" s="80" t="s">
        <v>20</v>
      </c>
      <c r="B94" s="124" t="s">
        <v>68</v>
      </c>
      <c r="C94" s="28">
        <v>5.73</v>
      </c>
      <c r="D94" s="28">
        <v>3.91</v>
      </c>
      <c r="E94" s="125" t="s">
        <v>69</v>
      </c>
      <c r="F94" s="28">
        <v>81.704203333333325</v>
      </c>
      <c r="G94" s="28">
        <v>0.28100000000000003</v>
      </c>
      <c r="H94" s="28">
        <v>2.13</v>
      </c>
      <c r="I94" s="124" t="s">
        <v>68</v>
      </c>
      <c r="J94" s="124" t="s">
        <v>68</v>
      </c>
      <c r="K94" s="124">
        <f t="shared" si="4"/>
        <v>93.755203333333327</v>
      </c>
      <c r="L94" s="72">
        <v>2.4226537577215321</v>
      </c>
      <c r="M94" s="36"/>
      <c r="N94" s="37">
        <v>0</v>
      </c>
      <c r="O94" s="37">
        <v>71.715720386288666</v>
      </c>
      <c r="P94" s="37">
        <v>0.56582595456812346</v>
      </c>
      <c r="Q94" s="37">
        <v>0</v>
      </c>
      <c r="R94" s="37">
        <v>38.347920581554547</v>
      </c>
      <c r="S94" s="37">
        <v>1137.2066426895894</v>
      </c>
      <c r="T94" s="37">
        <v>3.9612390643017652</v>
      </c>
      <c r="U94" s="37">
        <v>52.838651101177334</v>
      </c>
      <c r="V94" s="37">
        <v>0</v>
      </c>
      <c r="W94" s="37">
        <v>0</v>
      </c>
      <c r="X94" s="37">
        <v>0</v>
      </c>
      <c r="Y94" s="37">
        <v>1343.5497463136026</v>
      </c>
      <c r="Z94" s="37">
        <v>447.84991543786754</v>
      </c>
      <c r="AA94" s="38">
        <v>0</v>
      </c>
      <c r="AB94" s="39">
        <v>0.16013337931787139</v>
      </c>
      <c r="AC94" s="39">
        <v>2.5268552479904322E-3</v>
      </c>
      <c r="AD94" s="39">
        <v>0</v>
      </c>
      <c r="AE94" s="39">
        <v>0.17125344567302814</v>
      </c>
      <c r="AF94" s="39">
        <v>2.5392583619843507</v>
      </c>
      <c r="AG94" s="39">
        <v>8.8450146527968426E-3</v>
      </c>
      <c r="AH94" s="39">
        <v>0.11798294312396249</v>
      </c>
      <c r="AI94" s="39">
        <v>0</v>
      </c>
      <c r="AJ94" s="39">
        <v>0</v>
      </c>
      <c r="AK94" s="39">
        <v>0</v>
      </c>
      <c r="AL94" s="39">
        <v>3</v>
      </c>
      <c r="AM94" s="38">
        <v>3.2470235297783807</v>
      </c>
      <c r="AN94" s="39">
        <v>1.5059529404432386</v>
      </c>
      <c r="AO94" s="39">
        <v>1.0333054215411122</v>
      </c>
      <c r="AP94" s="40">
        <v>33.248052868891584</v>
      </c>
      <c r="AQ94" s="40">
        <v>53.851258257152686</v>
      </c>
      <c r="AR94" s="39">
        <v>4</v>
      </c>
      <c r="AS94" s="39">
        <v>1.1601333793178714</v>
      </c>
      <c r="AT94" s="39">
        <v>1.8398666206821286</v>
      </c>
      <c r="AU94" s="40">
        <v>99.236311126044257</v>
      </c>
      <c r="AV94" s="40">
        <v>0.10247905454884478</v>
      </c>
      <c r="AW94" s="40">
        <v>0.40693197549760807</v>
      </c>
      <c r="AX94" s="40">
        <v>0.59306802450239193</v>
      </c>
      <c r="AY94" s="39">
        <v>1.3733904510173697E-3</v>
      </c>
      <c r="AZ94" s="39">
        <v>9.3079272023281825E-2</v>
      </c>
      <c r="BA94" s="39">
        <v>0.81851201794449002</v>
      </c>
      <c r="BB94" s="39">
        <v>8.7035319581210788E-2</v>
      </c>
      <c r="BC94" s="39">
        <v>0</v>
      </c>
      <c r="BD94" s="41">
        <v>1.3937259844550185</v>
      </c>
      <c r="BE94" s="40">
        <v>0</v>
      </c>
      <c r="BF94" s="40">
        <v>1.0981766457142692</v>
      </c>
      <c r="BG94" s="40">
        <v>0</v>
      </c>
      <c r="BH94" s="40">
        <v>8.2328752491759097E-2</v>
      </c>
      <c r="BI94" s="40">
        <v>8.127421804122152</v>
      </c>
      <c r="BJ94" s="40">
        <v>0</v>
      </c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9"/>
      <c r="BY94" s="9"/>
    </row>
    <row r="95" spans="1:77" s="1" customFormat="1" ht="14.25" customHeight="1" x14ac:dyDescent="0.25">
      <c r="A95" s="80" t="s">
        <v>20</v>
      </c>
      <c r="B95" s="124" t="s">
        <v>68</v>
      </c>
      <c r="C95" s="28">
        <v>6.18</v>
      </c>
      <c r="D95" s="28">
        <v>4.1399999999999997</v>
      </c>
      <c r="E95" s="28">
        <v>0.29599999999999999</v>
      </c>
      <c r="F95" s="28">
        <v>80.597236666666674</v>
      </c>
      <c r="G95" s="28">
        <v>0.30599999999999999</v>
      </c>
      <c r="H95" s="28">
        <v>1.95</v>
      </c>
      <c r="I95" s="124" t="s">
        <v>68</v>
      </c>
      <c r="J95" s="124" t="s">
        <v>68</v>
      </c>
      <c r="K95" s="124">
        <f t="shared" si="4"/>
        <v>93.469236666666674</v>
      </c>
      <c r="L95" s="72">
        <v>2.3867533230680094</v>
      </c>
      <c r="M95" s="36"/>
      <c r="N95" s="37">
        <v>0</v>
      </c>
      <c r="O95" s="37">
        <v>77.347845023955301</v>
      </c>
      <c r="P95" s="37">
        <v>1.9474939831647042</v>
      </c>
      <c r="Q95" s="37">
        <v>0</v>
      </c>
      <c r="R95" s="37">
        <v>40.603680615763636</v>
      </c>
      <c r="S95" s="37">
        <v>1121.7992365193895</v>
      </c>
      <c r="T95" s="37">
        <v>4.313662468599075</v>
      </c>
      <c r="U95" s="37">
        <v>48.373412979951084</v>
      </c>
      <c r="V95" s="37">
        <v>0</v>
      </c>
      <c r="W95" s="37">
        <v>0</v>
      </c>
      <c r="X95" s="37">
        <v>0</v>
      </c>
      <c r="Y95" s="37">
        <v>1336.9365061897515</v>
      </c>
      <c r="Z95" s="37">
        <v>445.64550206325049</v>
      </c>
      <c r="AA95" s="38">
        <v>0</v>
      </c>
      <c r="AB95" s="39">
        <v>0.17356361651996954</v>
      </c>
      <c r="AC95" s="39">
        <v>8.7401038455372816E-3</v>
      </c>
      <c r="AD95" s="39">
        <v>0</v>
      </c>
      <c r="AE95" s="39">
        <v>0.18222412400787905</v>
      </c>
      <c r="AF95" s="39">
        <v>2.5172457285570728</v>
      </c>
      <c r="AG95" s="39">
        <v>9.6795826472558816E-3</v>
      </c>
      <c r="AH95" s="39">
        <v>0.10854684442228577</v>
      </c>
      <c r="AI95" s="39">
        <v>0</v>
      </c>
      <c r="AJ95" s="39">
        <v>0</v>
      </c>
      <c r="AK95" s="39">
        <v>0</v>
      </c>
      <c r="AL95" s="39">
        <v>3.0000000000000004</v>
      </c>
      <c r="AM95" s="38">
        <v>3.2690457304466785</v>
      </c>
      <c r="AN95" s="39">
        <v>1.4619085391066431</v>
      </c>
      <c r="AO95" s="39">
        <v>1.0553371894504298</v>
      </c>
      <c r="AP95" s="40">
        <v>33.789812514659573</v>
      </c>
      <c r="AQ95" s="40">
        <v>52.018962757091572</v>
      </c>
      <c r="AR95" s="39">
        <v>4</v>
      </c>
      <c r="AS95" s="39">
        <v>1.1735636165199714</v>
      </c>
      <c r="AT95" s="39">
        <v>1.826436383480029</v>
      </c>
      <c r="AU95" s="40">
        <v>98.680775271751159</v>
      </c>
      <c r="AV95" s="40">
        <v>9.326259426474498E-2</v>
      </c>
      <c r="AW95" s="40">
        <v>0.41924281665396512</v>
      </c>
      <c r="AX95" s="40">
        <v>0.58075718334603488</v>
      </c>
      <c r="AY95" s="39">
        <v>4.7853316570951078E-3</v>
      </c>
      <c r="AZ95" s="39">
        <v>9.9770309908454355E-2</v>
      </c>
      <c r="BA95" s="39">
        <v>0.80041580004071811</v>
      </c>
      <c r="BB95" s="39">
        <v>9.5028558393732504E-2</v>
      </c>
      <c r="BC95" s="39">
        <v>0</v>
      </c>
      <c r="BD95" s="41">
        <v>1.6493500267495322</v>
      </c>
      <c r="BE95" s="40">
        <v>0</v>
      </c>
      <c r="BF95" s="40">
        <v>1.0829752307596232</v>
      </c>
      <c r="BG95" s="40">
        <v>0</v>
      </c>
      <c r="BH95" s="40">
        <v>9.6573496050121638E-2</v>
      </c>
      <c r="BI95" s="40">
        <v>8.7974822640356916</v>
      </c>
      <c r="BJ95" s="40">
        <v>0</v>
      </c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9"/>
      <c r="BY95" s="9"/>
    </row>
    <row r="96" spans="1:77" s="1" customFormat="1" ht="14.25" customHeight="1" x14ac:dyDescent="0.25">
      <c r="A96" s="79" t="s">
        <v>27</v>
      </c>
      <c r="B96" s="27">
        <v>0.36333333333333329</v>
      </c>
      <c r="C96" s="27">
        <v>9.7533333333333321</v>
      </c>
      <c r="D96" s="27">
        <v>1.7766666666666666</v>
      </c>
      <c r="E96" s="125" t="s">
        <v>69</v>
      </c>
      <c r="F96" s="27">
        <v>79.19</v>
      </c>
      <c r="G96" s="27">
        <v>0.52333333333333332</v>
      </c>
      <c r="H96" s="27">
        <v>2.3966666666666669</v>
      </c>
      <c r="I96" s="27">
        <v>0.16</v>
      </c>
      <c r="J96" s="124">
        <v>0.63407333333333338</v>
      </c>
      <c r="K96" s="124">
        <f t="shared" si="4"/>
        <v>94.797406666666646</v>
      </c>
      <c r="L96" s="72">
        <v>2.523045490013553</v>
      </c>
      <c r="M96" s="36"/>
      <c r="N96" s="37">
        <v>6.0470091160049346</v>
      </c>
      <c r="O96" s="37">
        <v>122.07108659120453</v>
      </c>
      <c r="P96" s="37">
        <v>0</v>
      </c>
      <c r="Q96" s="37">
        <v>4.2304778908591771</v>
      </c>
      <c r="R96" s="37">
        <v>17.42492895990501</v>
      </c>
      <c r="S96" s="37">
        <v>1102.2124977730268</v>
      </c>
      <c r="T96" s="37">
        <v>7.3773965966236901</v>
      </c>
      <c r="U96" s="37">
        <v>59.453818688179197</v>
      </c>
      <c r="V96" s="37">
        <v>2.8556130644297695</v>
      </c>
      <c r="W96" s="37">
        <v>0</v>
      </c>
      <c r="X96" s="37">
        <v>0</v>
      </c>
      <c r="Y96" s="37">
        <v>1343.3282355309971</v>
      </c>
      <c r="Z96" s="37">
        <v>447.77607851033235</v>
      </c>
      <c r="AA96" s="38">
        <v>1.3504538107802024E-2</v>
      </c>
      <c r="AB96" s="39">
        <v>0.27261636440542403</v>
      </c>
      <c r="AC96" s="39">
        <v>0</v>
      </c>
      <c r="AD96" s="39">
        <v>1.8895506454624327E-2</v>
      </c>
      <c r="AE96" s="39">
        <v>7.7828762170031526E-2</v>
      </c>
      <c r="AF96" s="39">
        <v>2.4615260856271792</v>
      </c>
      <c r="AG96" s="39">
        <v>1.6475638049193952E-2</v>
      </c>
      <c r="AH96" s="39">
        <v>0.13277578133689272</v>
      </c>
      <c r="AI96" s="39">
        <v>6.3773238488528967E-3</v>
      </c>
      <c r="AJ96" s="39">
        <v>0</v>
      </c>
      <c r="AK96" s="39">
        <v>0</v>
      </c>
      <c r="AL96" s="39">
        <v>3.0000000000000004</v>
      </c>
      <c r="AM96" s="38">
        <v>3.3344830368255547</v>
      </c>
      <c r="AN96" s="39">
        <v>1.3310339263488906</v>
      </c>
      <c r="AO96" s="39">
        <v>1.1304921592782886</v>
      </c>
      <c r="AP96" s="40">
        <v>36.369175454192955</v>
      </c>
      <c r="AQ96" s="40">
        <v>47.588495150737195</v>
      </c>
      <c r="AR96" s="39">
        <v>4</v>
      </c>
      <c r="AS96" s="39">
        <v>1.2861209025132283</v>
      </c>
      <c r="AT96" s="39">
        <v>1.7138790974867726</v>
      </c>
      <c r="AU96" s="40">
        <v>99.565077271596792</v>
      </c>
      <c r="AV96" s="40">
        <v>0.1051050035135334</v>
      </c>
      <c r="AW96" s="40">
        <v>0.45926474875859269</v>
      </c>
      <c r="AX96" s="40">
        <v>0.54073525124140731</v>
      </c>
      <c r="AY96" s="39">
        <v>0</v>
      </c>
      <c r="AZ96" s="39">
        <v>4.5771540006136646E-2</v>
      </c>
      <c r="BA96" s="39">
        <v>0.78278866206691866</v>
      </c>
      <c r="BB96" s="39">
        <v>0.16032724254883698</v>
      </c>
      <c r="BC96" s="39">
        <v>1.1112555378107722E-2</v>
      </c>
      <c r="BD96" s="41">
        <v>4.3707829978810553</v>
      </c>
      <c r="BE96" s="40">
        <v>2.0997736187440472E-2</v>
      </c>
      <c r="BF96" s="40">
        <v>0.60773519873076365</v>
      </c>
      <c r="BG96" s="40">
        <v>0</v>
      </c>
      <c r="BH96" s="40">
        <v>7.5411532609530804E-2</v>
      </c>
      <c r="BI96" s="40">
        <v>3.8940072692733705</v>
      </c>
      <c r="BJ96" s="40">
        <v>0</v>
      </c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9"/>
      <c r="BY96" s="9"/>
    </row>
    <row r="97" spans="1:77" s="1" customFormat="1" ht="14.25" customHeight="1" x14ac:dyDescent="0.25">
      <c r="A97" s="79" t="s">
        <v>27</v>
      </c>
      <c r="B97" s="27">
        <v>1.1266666666666667</v>
      </c>
      <c r="C97" s="27">
        <v>16.50333333333333</v>
      </c>
      <c r="D97" s="27">
        <v>2.0133333333333332</v>
      </c>
      <c r="E97" s="125" t="s">
        <v>69</v>
      </c>
      <c r="F97" s="27">
        <v>74.209999999999994</v>
      </c>
      <c r="G97" s="27">
        <v>0.56333333333333335</v>
      </c>
      <c r="H97" s="27">
        <v>0.88666666666666671</v>
      </c>
      <c r="I97" s="27">
        <v>0.16333333333333333</v>
      </c>
      <c r="J97" s="124">
        <v>1.0504899999999999</v>
      </c>
      <c r="K97" s="124">
        <f t="shared" si="4"/>
        <v>96.517156666666651</v>
      </c>
      <c r="L97" s="72">
        <v>2.3990715810825725</v>
      </c>
      <c r="M97" s="36"/>
      <c r="N97" s="37">
        <v>18.751275974400624</v>
      </c>
      <c r="O97" s="37">
        <v>206.55295615620426</v>
      </c>
      <c r="P97" s="37">
        <v>0.26317486258982492</v>
      </c>
      <c r="Q97" s="37">
        <v>7.0087708880707638</v>
      </c>
      <c r="R97" s="37">
        <v>19.746073342931751</v>
      </c>
      <c r="S97" s="37">
        <v>1032.8979600926421</v>
      </c>
      <c r="T97" s="37">
        <v>7.9412740434993863</v>
      </c>
      <c r="U97" s="37">
        <v>21.995432226781176</v>
      </c>
      <c r="V97" s="37">
        <v>2.9151050032720565</v>
      </c>
      <c r="W97" s="37">
        <v>0</v>
      </c>
      <c r="X97" s="37">
        <v>0</v>
      </c>
      <c r="Y97" s="37">
        <v>1345.0900416839841</v>
      </c>
      <c r="Z97" s="37">
        <v>448.36334722799467</v>
      </c>
      <c r="AA97" s="38">
        <v>4.1821607609833285E-2</v>
      </c>
      <c r="AB97" s="39">
        <v>0.46068207277249007</v>
      </c>
      <c r="AC97" s="39">
        <v>1.17393566720787E-3</v>
      </c>
      <c r="AD97" s="39">
        <v>3.126379946711734E-2</v>
      </c>
      <c r="AE97" s="39">
        <v>8.8080675929519237E-2</v>
      </c>
      <c r="AF97" s="39">
        <v>2.3037073982040042</v>
      </c>
      <c r="AG97" s="39">
        <v>1.7711693189455147E-2</v>
      </c>
      <c r="AH97" s="39">
        <v>4.9057159472931683E-2</v>
      </c>
      <c r="AI97" s="39">
        <v>6.5016576874418622E-3</v>
      </c>
      <c r="AJ97" s="39">
        <v>0</v>
      </c>
      <c r="AK97" s="39">
        <v>0</v>
      </c>
      <c r="AL97" s="39">
        <v>3.0000000000000004</v>
      </c>
      <c r="AM97" s="38">
        <v>3.5627628859142457</v>
      </c>
      <c r="AN97" s="39">
        <v>0.87447422817150855</v>
      </c>
      <c r="AO97" s="39">
        <v>1.4292331700324956</v>
      </c>
      <c r="AP97" s="40">
        <v>46.040306000145542</v>
      </c>
      <c r="AQ97" s="40">
        <v>31.306107729798246</v>
      </c>
      <c r="AR97" s="39">
        <v>4</v>
      </c>
      <c r="AS97" s="39">
        <v>1.5025036803823244</v>
      </c>
      <c r="AT97" s="39">
        <v>1.4974963196176765</v>
      </c>
      <c r="AU97" s="40">
        <v>99.693570396610426</v>
      </c>
      <c r="AV97" s="40">
        <v>3.3185064187860928E-2</v>
      </c>
      <c r="AW97" s="40">
        <v>0.62040568656711426</v>
      </c>
      <c r="AX97" s="40">
        <v>0.3795943134328858</v>
      </c>
      <c r="AY97" s="39">
        <v>8.0645466842563717E-4</v>
      </c>
      <c r="AZ97" s="39">
        <v>6.0508488059140414E-2</v>
      </c>
      <c r="BA97" s="39">
        <v>0.60073464281407185</v>
      </c>
      <c r="BB97" s="39">
        <v>0.31647322645116333</v>
      </c>
      <c r="BC97" s="39">
        <v>2.147718800719875E-2</v>
      </c>
      <c r="BD97" s="41">
        <v>14.579354193851954</v>
      </c>
      <c r="BE97" s="40">
        <v>6.7145849897463916E-2</v>
      </c>
      <c r="BF97" s="40">
        <v>0.29683745481832335</v>
      </c>
      <c r="BG97" s="40">
        <v>0</v>
      </c>
      <c r="BH97" s="40">
        <v>0.10717077758613054</v>
      </c>
      <c r="BI97" s="40">
        <v>5.6468405735095875</v>
      </c>
      <c r="BJ97" s="40">
        <v>0</v>
      </c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  <c r="BW97" s="25"/>
      <c r="BX97" s="9"/>
      <c r="BY97" s="9"/>
    </row>
    <row r="98" spans="1:77" s="1" customFormat="1" ht="14.25" customHeight="1" x14ac:dyDescent="0.25">
      <c r="A98" s="79" t="s">
        <v>27</v>
      </c>
      <c r="B98" s="27">
        <v>0.81666666666666676</v>
      </c>
      <c r="C98" s="27">
        <v>15.706666666666669</v>
      </c>
      <c r="D98" s="27">
        <v>2.2233333333333332</v>
      </c>
      <c r="E98" s="125" t="s">
        <v>69</v>
      </c>
      <c r="F98" s="27">
        <v>74.956666666666663</v>
      </c>
      <c r="G98" s="27">
        <v>0.59333333333333338</v>
      </c>
      <c r="H98" s="27">
        <v>0.88</v>
      </c>
      <c r="I98" s="27">
        <v>0.44</v>
      </c>
      <c r="J98" s="124">
        <v>0.72287999999999997</v>
      </c>
      <c r="K98" s="124">
        <f t="shared" si="4"/>
        <v>96.339546666666664</v>
      </c>
      <c r="L98" s="72">
        <v>2.3899941724989739</v>
      </c>
      <c r="M98" s="36"/>
      <c r="N98" s="37">
        <v>13.59190122404779</v>
      </c>
      <c r="O98" s="37">
        <v>196.58200957544631</v>
      </c>
      <c r="P98" s="37">
        <v>0.3289685782372811</v>
      </c>
      <c r="Q98" s="37">
        <v>4.8229876529701317</v>
      </c>
      <c r="R98" s="37">
        <v>21.805680330687881</v>
      </c>
      <c r="S98" s="37">
        <v>1043.2905012174119</v>
      </c>
      <c r="T98" s="37">
        <v>8.3641821286561573</v>
      </c>
      <c r="U98" s="37">
        <v>21.830053037106129</v>
      </c>
      <c r="V98" s="37">
        <v>7.8529359271818659</v>
      </c>
      <c r="W98" s="37">
        <v>0</v>
      </c>
      <c r="X98" s="37">
        <v>0</v>
      </c>
      <c r="Y98" s="37">
        <v>1345.4268562336408</v>
      </c>
      <c r="Z98" s="37">
        <v>448.47561874454692</v>
      </c>
      <c r="AA98" s="38">
        <v>3.0306889953341652E-2</v>
      </c>
      <c r="AB98" s="39">
        <v>0.43833377191329553</v>
      </c>
      <c r="AC98" s="39">
        <v>1.4670522297653046E-3</v>
      </c>
      <c r="AD98" s="39">
        <v>2.1508360550218986E-2</v>
      </c>
      <c r="AE98" s="39">
        <v>9.7243548675980368E-2</v>
      </c>
      <c r="AF98" s="39">
        <v>2.3263037222357306</v>
      </c>
      <c r="AG98" s="39">
        <v>1.8650249376032237E-2</v>
      </c>
      <c r="AH98" s="39">
        <v>4.8676120004509306E-2</v>
      </c>
      <c r="AI98" s="39">
        <v>1.7510285061125969E-2</v>
      </c>
      <c r="AJ98" s="39">
        <v>0</v>
      </c>
      <c r="AK98" s="39">
        <v>0</v>
      </c>
      <c r="AL98" s="39">
        <v>3</v>
      </c>
      <c r="AM98" s="38">
        <v>3.5287501425946197</v>
      </c>
      <c r="AN98" s="39">
        <v>0.94249971481076056</v>
      </c>
      <c r="AO98" s="39">
        <v>1.38380400742497</v>
      </c>
      <c r="AP98" s="40">
        <v>44.588045286220904</v>
      </c>
      <c r="AQ98" s="40">
        <v>33.7498636849446</v>
      </c>
      <c r="AR98" s="39">
        <v>4</v>
      </c>
      <c r="AS98" s="39">
        <v>1.4686406618666374</v>
      </c>
      <c r="AT98" s="39">
        <v>1.5313593381333623</v>
      </c>
      <c r="AU98" s="40">
        <v>99.770788971165501</v>
      </c>
      <c r="AV98" s="40">
        <v>3.3980310841628496E-2</v>
      </c>
      <c r="AW98" s="40">
        <v>0.59485096214996536</v>
      </c>
      <c r="AX98" s="40">
        <v>0.4051490378500347</v>
      </c>
      <c r="AY98" s="39">
        <v>9.7734908033630659E-4</v>
      </c>
      <c r="AZ98" s="39">
        <v>6.4783578211331086E-2</v>
      </c>
      <c r="BA98" s="39">
        <v>0.62789259359558824</v>
      </c>
      <c r="BB98" s="39">
        <v>0.29201762566308831</v>
      </c>
      <c r="BC98" s="39">
        <v>1.4328853449656075E-2</v>
      </c>
      <c r="BD98" s="41">
        <v>12.800118732206627</v>
      </c>
      <c r="BE98" s="40">
        <v>3.0819014626645193E-2</v>
      </c>
      <c r="BF98" s="40">
        <v>0.31534132273362664</v>
      </c>
      <c r="BG98" s="40">
        <v>0</v>
      </c>
      <c r="BH98" s="40">
        <v>0.12082298891130132</v>
      </c>
      <c r="BI98" s="40">
        <v>6.0421935094881807</v>
      </c>
      <c r="BJ98" s="40">
        <v>0</v>
      </c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9"/>
      <c r="BY98" s="9"/>
    </row>
    <row r="99" spans="1:77" s="1" customFormat="1" ht="14.25" customHeight="1" x14ac:dyDescent="0.25">
      <c r="A99" s="79" t="s">
        <v>27</v>
      </c>
      <c r="B99" s="27">
        <v>0.38000000000000006</v>
      </c>
      <c r="C99" s="27">
        <v>14.29</v>
      </c>
      <c r="D99" s="27">
        <v>1.9766666666666668</v>
      </c>
      <c r="E99" s="125" t="s">
        <v>69</v>
      </c>
      <c r="F99" s="27">
        <v>77.36666666666666</v>
      </c>
      <c r="G99" s="27">
        <v>0.47666666666666663</v>
      </c>
      <c r="H99" s="27">
        <v>0.90333333333333332</v>
      </c>
      <c r="I99" s="27">
        <v>0.22</v>
      </c>
      <c r="J99" s="124">
        <v>0.82713000000000003</v>
      </c>
      <c r="K99" s="124">
        <f t="shared" si="4"/>
        <v>96.440463333333327</v>
      </c>
      <c r="L99" s="72">
        <v>2.4262480882598698</v>
      </c>
      <c r="M99" s="36"/>
      <c r="N99" s="37">
        <v>6.3243948552712173</v>
      </c>
      <c r="O99" s="37">
        <v>178.85124682723645</v>
      </c>
      <c r="P99" s="37">
        <v>0</v>
      </c>
      <c r="Q99" s="37">
        <v>5.5185338886138577</v>
      </c>
      <c r="R99" s="37">
        <v>19.386459424434655</v>
      </c>
      <c r="S99" s="37">
        <v>1076.8342835085218</v>
      </c>
      <c r="T99" s="37">
        <v>6.719539575268711</v>
      </c>
      <c r="U99" s="37">
        <v>22.408880200968792</v>
      </c>
      <c r="V99" s="37">
        <v>3.926467963590933</v>
      </c>
      <c r="W99" s="37">
        <v>0</v>
      </c>
      <c r="X99" s="37">
        <v>0</v>
      </c>
      <c r="Y99" s="37">
        <v>1344.8747995569549</v>
      </c>
      <c r="Z99" s="37">
        <v>448.29159985231831</v>
      </c>
      <c r="AA99" s="38">
        <v>1.4107770159768053E-2</v>
      </c>
      <c r="AB99" s="39">
        <v>0.39896185180841176</v>
      </c>
      <c r="AC99" s="39">
        <v>0</v>
      </c>
      <c r="AD99" s="39">
        <v>2.4620286842010158E-2</v>
      </c>
      <c r="AE99" s="39">
        <v>8.6490397905386485E-2</v>
      </c>
      <c r="AF99" s="39">
        <v>2.4020844554376342</v>
      </c>
      <c r="AG99" s="39">
        <v>1.4989215897604023E-2</v>
      </c>
      <c r="AH99" s="39">
        <v>4.9987285526543433E-2</v>
      </c>
      <c r="AI99" s="39">
        <v>8.758736422641954E-3</v>
      </c>
      <c r="AJ99" s="39">
        <v>0</v>
      </c>
      <c r="AK99" s="39">
        <v>0</v>
      </c>
      <c r="AL99" s="39">
        <v>3</v>
      </c>
      <c r="AM99" s="38">
        <v>3.4686249643418785</v>
      </c>
      <c r="AN99" s="39">
        <v>1.062750071316243</v>
      </c>
      <c r="AO99" s="39">
        <v>1.3393343841213912</v>
      </c>
      <c r="AP99" s="40">
        <v>43.137466135696933</v>
      </c>
      <c r="AQ99" s="40">
        <v>38.040279718087895</v>
      </c>
      <c r="AR99" s="39">
        <v>4</v>
      </c>
      <c r="AS99" s="39">
        <v>1.4130696219681806</v>
      </c>
      <c r="AT99" s="39">
        <v>1.5869303780318194</v>
      </c>
      <c r="AU99" s="40">
        <v>100.25154252045149</v>
      </c>
      <c r="AV99" s="40">
        <v>3.5979634247848891E-2</v>
      </c>
      <c r="AW99" s="40">
        <v>0.55757172945752176</v>
      </c>
      <c r="AX99" s="40">
        <v>0.44242827054247819</v>
      </c>
      <c r="AY99" s="39">
        <v>0</v>
      </c>
      <c r="AZ99" s="39">
        <v>5.4990561219363181E-2</v>
      </c>
      <c r="BA99" s="39">
        <v>0.67569608040800577</v>
      </c>
      <c r="BB99" s="39">
        <v>0.25365978961110358</v>
      </c>
      <c r="BC99" s="39">
        <v>1.56535687615275E-2</v>
      </c>
      <c r="BD99" s="41">
        <v>10.120057939257801</v>
      </c>
      <c r="BE99" s="40">
        <v>3.8539535300993681E-2</v>
      </c>
      <c r="BF99" s="40">
        <v>0.27488288849371739</v>
      </c>
      <c r="BG99" s="40">
        <v>0</v>
      </c>
      <c r="BH99" s="40">
        <v>8.2426539444744581E-2</v>
      </c>
      <c r="BI99" s="40">
        <v>5.141746693997856</v>
      </c>
      <c r="BJ99" s="40">
        <v>0</v>
      </c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9"/>
      <c r="BY99" s="9"/>
    </row>
    <row r="100" spans="1:77" s="1" customFormat="1" ht="14.25" customHeight="1" x14ac:dyDescent="0.25">
      <c r="A100" s="79" t="s">
        <v>27</v>
      </c>
      <c r="B100" s="27">
        <v>0.35666666666666669</v>
      </c>
      <c r="C100" s="27">
        <v>17.556666666666665</v>
      </c>
      <c r="D100" s="27">
        <v>1.7366666666666666</v>
      </c>
      <c r="E100" s="125" t="s">
        <v>69</v>
      </c>
      <c r="F100" s="27">
        <v>71.040000000000006</v>
      </c>
      <c r="G100" s="27">
        <v>0.56333333333333335</v>
      </c>
      <c r="H100" s="27">
        <v>1.3800000000000001</v>
      </c>
      <c r="I100" s="27">
        <v>0.22333333333333336</v>
      </c>
      <c r="J100" s="124">
        <v>0.67066333333333328</v>
      </c>
      <c r="K100" s="124">
        <f t="shared" si="4"/>
        <v>93.527329999999992</v>
      </c>
      <c r="L100" s="72">
        <v>2.4238330630464855</v>
      </c>
      <c r="M100" s="36"/>
      <c r="N100" s="37">
        <v>5.9360548202984225</v>
      </c>
      <c r="O100" s="37">
        <v>219.73629975252027</v>
      </c>
      <c r="P100" s="37">
        <v>0</v>
      </c>
      <c r="Q100" s="37">
        <v>4.474602943734034</v>
      </c>
      <c r="R100" s="37">
        <v>17.032622866999077</v>
      </c>
      <c r="S100" s="37">
        <v>988.77605558524863</v>
      </c>
      <c r="T100" s="37">
        <v>7.9412740434993863</v>
      </c>
      <c r="U100" s="37">
        <v>34.233492262734615</v>
      </c>
      <c r="V100" s="37">
        <v>3.9859599024332208</v>
      </c>
      <c r="W100" s="37">
        <v>0</v>
      </c>
      <c r="X100" s="37">
        <v>0</v>
      </c>
      <c r="Y100" s="37">
        <v>1303.6235879882008</v>
      </c>
      <c r="Z100" s="37">
        <v>434.54119599606696</v>
      </c>
      <c r="AA100" s="38">
        <v>1.3660511074655738E-2</v>
      </c>
      <c r="AB100" s="39">
        <v>0.50567426466628751</v>
      </c>
      <c r="AC100" s="39">
        <v>0</v>
      </c>
      <c r="AD100" s="39">
        <v>2.0594608681357492E-2</v>
      </c>
      <c r="AE100" s="39">
        <v>7.8393593168797002E-2</v>
      </c>
      <c r="AF100" s="39">
        <v>2.2754483687530471</v>
      </c>
      <c r="AG100" s="39">
        <v>1.8275077522388147E-2</v>
      </c>
      <c r="AH100" s="39">
        <v>7.8780775167389336E-2</v>
      </c>
      <c r="AI100" s="39">
        <v>9.1728009660775583E-3</v>
      </c>
      <c r="AJ100" s="39">
        <v>0</v>
      </c>
      <c r="AK100" s="39">
        <v>0</v>
      </c>
      <c r="AL100" s="39">
        <v>3</v>
      </c>
      <c r="AM100" s="38">
        <v>3.5688288766660201</v>
      </c>
      <c r="AN100" s="39">
        <v>0.86234224666795978</v>
      </c>
      <c r="AO100" s="39">
        <v>1.4131061220850873</v>
      </c>
      <c r="AP100" s="40">
        <v>44.117484840113967</v>
      </c>
      <c r="AQ100" s="40">
        <v>29.920067997787747</v>
      </c>
      <c r="AR100" s="39">
        <v>4</v>
      </c>
      <c r="AS100" s="39">
        <v>1.5193347757409426</v>
      </c>
      <c r="AT100" s="39">
        <v>1.4806652242590577</v>
      </c>
      <c r="AU100" s="40">
        <v>96.5248828379017</v>
      </c>
      <c r="AV100" s="40">
        <v>5.2806131156775633E-2</v>
      </c>
      <c r="AW100" s="40">
        <v>0.62102315371782046</v>
      </c>
      <c r="AX100" s="40">
        <v>0.37897684628217954</v>
      </c>
      <c r="AY100" s="39">
        <v>0</v>
      </c>
      <c r="AZ100" s="39">
        <v>5.343786046782998E-2</v>
      </c>
      <c r="BA100" s="39">
        <v>0.58782513710953821</v>
      </c>
      <c r="BB100" s="39">
        <v>0.34469845946754257</v>
      </c>
      <c r="BC100" s="39">
        <v>1.4038542955089169E-2</v>
      </c>
      <c r="BD100" s="41">
        <v>17.430514002285168</v>
      </c>
      <c r="BE100" s="40">
        <v>2.8911829861648943E-2</v>
      </c>
      <c r="BF100" s="40">
        <v>0.42098760709424365</v>
      </c>
      <c r="BG100" s="40">
        <v>0</v>
      </c>
      <c r="BH100" s="40">
        <v>9.7658104268015397E-2</v>
      </c>
      <c r="BI100" s="40">
        <v>4.8251403354207385</v>
      </c>
      <c r="BJ100" s="40">
        <v>0</v>
      </c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9"/>
      <c r="BY100" s="9"/>
    </row>
    <row r="101" spans="1:77" s="1" customFormat="1" ht="14.25" customHeight="1" x14ac:dyDescent="0.25">
      <c r="A101" s="79" t="s">
        <v>27</v>
      </c>
      <c r="B101" s="27">
        <v>0.35666666666666663</v>
      </c>
      <c r="C101" s="27">
        <v>17.626666666666665</v>
      </c>
      <c r="D101" s="27">
        <v>2.2733333333333334</v>
      </c>
      <c r="E101" s="125" t="s">
        <v>69</v>
      </c>
      <c r="F101" s="27">
        <v>72.08</v>
      </c>
      <c r="G101" s="27">
        <v>0.56000000000000005</v>
      </c>
      <c r="H101" s="27">
        <v>1.4366666666666668</v>
      </c>
      <c r="I101" s="27">
        <v>0.14333333333333334</v>
      </c>
      <c r="J101" s="124">
        <v>1.1704533333333333</v>
      </c>
      <c r="K101" s="124">
        <f t="shared" si="4"/>
        <v>95.647119999999987</v>
      </c>
      <c r="L101" s="72">
        <v>2.3804459906572051</v>
      </c>
      <c r="M101" s="36"/>
      <c r="N101" s="37">
        <v>5.9360548202984216</v>
      </c>
      <c r="O101" s="37">
        <v>220.61240802949064</v>
      </c>
      <c r="P101" s="37">
        <v>0</v>
      </c>
      <c r="Q101" s="37">
        <v>7.8091550119582802</v>
      </c>
      <c r="R101" s="37">
        <v>22.296062946820292</v>
      </c>
      <c r="S101" s="37">
        <v>1003.2513807233207</v>
      </c>
      <c r="T101" s="37">
        <v>7.8942842562597457</v>
      </c>
      <c r="U101" s="37">
        <v>35.639215374972508</v>
      </c>
      <c r="V101" s="37">
        <v>2.5581533702183359</v>
      </c>
      <c r="W101" s="37">
        <v>0</v>
      </c>
      <c r="X101" s="37">
        <v>0</v>
      </c>
      <c r="Y101" s="37">
        <v>1336.1019324921176</v>
      </c>
      <c r="Z101" s="37">
        <v>445.36731083070589</v>
      </c>
      <c r="AA101" s="38">
        <v>1.3328447499270661E-2</v>
      </c>
      <c r="AB101" s="39">
        <v>0.49534935022061005</v>
      </c>
      <c r="AC101" s="39">
        <v>0</v>
      </c>
      <c r="AD101" s="39">
        <v>3.5068379838621405E-2</v>
      </c>
      <c r="AE101" s="39">
        <v>0.10012438005489598</v>
      </c>
      <c r="AF101" s="39">
        <v>2.2526381176293362</v>
      </c>
      <c r="AG101" s="39">
        <v>1.7725333818360414E-2</v>
      </c>
      <c r="AH101" s="39">
        <v>8.0022072811086434E-2</v>
      </c>
      <c r="AI101" s="39">
        <v>5.7439181278186521E-3</v>
      </c>
      <c r="AJ101" s="39">
        <v>0</v>
      </c>
      <c r="AK101" s="39">
        <v>0</v>
      </c>
      <c r="AL101" s="39">
        <v>3</v>
      </c>
      <c r="AM101" s="38">
        <v>3.5762741776666394</v>
      </c>
      <c r="AN101" s="39">
        <v>0.84745164466672129</v>
      </c>
      <c r="AO101" s="39">
        <v>1.4051864729626149</v>
      </c>
      <c r="AP101" s="40">
        <v>44.963210103954886</v>
      </c>
      <c r="AQ101" s="40">
        <v>30.135973283070779</v>
      </c>
      <c r="AR101" s="39">
        <v>4</v>
      </c>
      <c r="AS101" s="39">
        <v>1.5086777977198804</v>
      </c>
      <c r="AT101" s="39">
        <v>1.4913222022801196</v>
      </c>
      <c r="AU101" s="40">
        <v>98.666303387025664</v>
      </c>
      <c r="AV101" s="40">
        <v>5.387935117852416E-2</v>
      </c>
      <c r="AW101" s="40">
        <v>0.62379592264088357</v>
      </c>
      <c r="AX101" s="40">
        <v>0.37620407735911648</v>
      </c>
      <c r="AY101" s="39">
        <v>0</v>
      </c>
      <c r="AZ101" s="39">
        <v>6.7743439193179836E-2</v>
      </c>
      <c r="BA101" s="39">
        <v>0.57337971958641876</v>
      </c>
      <c r="BB101" s="39">
        <v>0.3351498263225467</v>
      </c>
      <c r="BC101" s="39">
        <v>2.3727014897854701E-2</v>
      </c>
      <c r="BD101" s="41">
        <v>16.60162486954238</v>
      </c>
      <c r="BE101" s="40">
        <v>8.3206797087459761E-2</v>
      </c>
      <c r="BF101" s="40">
        <v>0.54209704235900436</v>
      </c>
      <c r="BG101" s="40">
        <v>0</v>
      </c>
      <c r="BH101" s="40">
        <v>0.12007750737029127</v>
      </c>
      <c r="BI101" s="40">
        <v>6.1121693695886883</v>
      </c>
      <c r="BJ101" s="40">
        <v>0</v>
      </c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/>
      <c r="BX101" s="9"/>
      <c r="BY101" s="9"/>
    </row>
    <row r="102" spans="1:77" x14ac:dyDescent="0.25">
      <c r="A102" s="44" t="s">
        <v>120</v>
      </c>
      <c r="L102" s="43"/>
      <c r="M102" s="43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8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8"/>
      <c r="AN102" s="39"/>
      <c r="AO102" s="39"/>
      <c r="AP102" s="40"/>
      <c r="AQ102" s="40"/>
      <c r="AR102" s="39"/>
      <c r="AS102" s="39"/>
      <c r="AT102" s="39"/>
      <c r="AU102" s="40"/>
      <c r="AV102" s="40"/>
      <c r="AW102" s="40"/>
      <c r="AX102" s="40"/>
      <c r="AY102" s="39"/>
      <c r="AZ102" s="39"/>
      <c r="BA102" s="39"/>
      <c r="BB102" s="39"/>
      <c r="BC102" s="39"/>
      <c r="BD102" s="41"/>
      <c r="BE102" s="40"/>
      <c r="BF102" s="40"/>
      <c r="BG102" s="40"/>
      <c r="BH102" s="40"/>
      <c r="BI102" s="40"/>
      <c r="BJ102" s="40"/>
    </row>
    <row r="103" spans="1:77" x14ac:dyDescent="0.25">
      <c r="A103" s="80" t="s">
        <v>19</v>
      </c>
      <c r="B103" s="27">
        <v>0.40333333333333332</v>
      </c>
      <c r="C103" s="27">
        <v>13.393333333333333</v>
      </c>
      <c r="D103" s="27">
        <v>2.3433333333333333</v>
      </c>
      <c r="E103" s="125" t="s">
        <v>69</v>
      </c>
      <c r="F103" s="27">
        <v>76.256666666666661</v>
      </c>
      <c r="G103" s="27">
        <v>0.45</v>
      </c>
      <c r="H103" s="27">
        <v>1.45</v>
      </c>
      <c r="I103" s="27">
        <v>0.15333333333333335</v>
      </c>
      <c r="J103" s="124">
        <v>1.28982</v>
      </c>
      <c r="K103" s="124">
        <f t="shared" ref="K103:K109" si="6">SUM(B103:J103)</f>
        <v>95.739820000000009</v>
      </c>
      <c r="L103" s="72">
        <v>2.4239297638622235</v>
      </c>
      <c r="M103" s="36"/>
      <c r="N103" s="37">
        <v>6.7127348902440103</v>
      </c>
      <c r="O103" s="37">
        <v>167.62871699366366</v>
      </c>
      <c r="P103" s="37">
        <v>0</v>
      </c>
      <c r="Q103" s="37">
        <v>8.6055582317313188</v>
      </c>
      <c r="R103" s="37">
        <v>22.982598609405667</v>
      </c>
      <c r="S103" s="37">
        <v>1061.3846576400024</v>
      </c>
      <c r="T103" s="37">
        <v>6.3436212773515805</v>
      </c>
      <c r="U103" s="37">
        <v>35.969973754322602</v>
      </c>
      <c r="V103" s="37">
        <v>2.736629186745196</v>
      </c>
      <c r="W103" s="37">
        <v>0</v>
      </c>
      <c r="X103" s="37">
        <v>0</v>
      </c>
      <c r="Y103" s="37">
        <v>1343.9526474246034</v>
      </c>
      <c r="Z103" s="37">
        <v>447.9842158082011</v>
      </c>
      <c r="AA103" s="38">
        <v>1.4984311172958792E-2</v>
      </c>
      <c r="AB103" s="39">
        <v>0.37418442676880342</v>
      </c>
      <c r="AC103" s="39">
        <v>0</v>
      </c>
      <c r="AD103" s="39">
        <v>3.8419024278371815E-2</v>
      </c>
      <c r="AE103" s="39">
        <v>0.10260450166952034</v>
      </c>
      <c r="AF103" s="39">
        <v>2.3692456568479212</v>
      </c>
      <c r="AG103" s="39">
        <v>1.4160367828824405E-2</v>
      </c>
      <c r="AH103" s="39">
        <v>8.029294891434903E-2</v>
      </c>
      <c r="AI103" s="39">
        <v>6.1087625192510131E-3</v>
      </c>
      <c r="AJ103" s="39">
        <v>0</v>
      </c>
      <c r="AK103" s="39">
        <v>0</v>
      </c>
      <c r="AL103" s="39">
        <v>3</v>
      </c>
      <c r="AM103" s="38">
        <v>3.4596805009157081</v>
      </c>
      <c r="AN103" s="39">
        <v>1.0806389981685838</v>
      </c>
      <c r="AO103" s="39">
        <v>1.2886066586793374</v>
      </c>
      <c r="AP103" s="40">
        <v>41.475162421988067</v>
      </c>
      <c r="AQ103" s="40">
        <v>38.65407692728111</v>
      </c>
      <c r="AR103" s="39">
        <v>4</v>
      </c>
      <c r="AS103" s="39">
        <v>1.3891687379417619</v>
      </c>
      <c r="AT103" s="39">
        <v>1.6108312620582381</v>
      </c>
      <c r="AU103" s="40">
        <v>99.612392682602518</v>
      </c>
      <c r="AV103" s="40">
        <v>5.8655104047762564E-2</v>
      </c>
      <c r="AW103" s="40">
        <v>0.54388900321704858</v>
      </c>
      <c r="AX103" s="40">
        <v>0.45611099678295142</v>
      </c>
      <c r="AY103" s="39">
        <v>0</v>
      </c>
      <c r="AZ103" s="39">
        <v>6.4294700448938147E-2</v>
      </c>
      <c r="BA103" s="39">
        <v>0.6771570403848004</v>
      </c>
      <c r="BB103" s="39">
        <v>0.23447388019335347</v>
      </c>
      <c r="BC103" s="39">
        <v>2.4074378972907939E-2</v>
      </c>
      <c r="BD103" s="41">
        <v>8.7736474452407069</v>
      </c>
      <c r="BE103" s="40">
        <v>9.2491415024687398E-2</v>
      </c>
      <c r="BF103" s="40">
        <v>0.51624110986099647</v>
      </c>
      <c r="BG103" s="40">
        <v>0</v>
      </c>
      <c r="BH103" s="40">
        <v>9.1043660780104577E-2</v>
      </c>
      <c r="BI103" s="40">
        <v>5.822185274252714</v>
      </c>
      <c r="BJ103" s="40">
        <v>0</v>
      </c>
    </row>
    <row r="104" spans="1:77" x14ac:dyDescent="0.25">
      <c r="A104" s="80" t="s">
        <v>19</v>
      </c>
      <c r="B104" s="27">
        <v>0.3833333333333333</v>
      </c>
      <c r="C104" s="27">
        <v>13.516666666666666</v>
      </c>
      <c r="D104" s="27">
        <v>2.3366666666666664</v>
      </c>
      <c r="E104" s="27">
        <v>0.13666666666666666</v>
      </c>
      <c r="F104" s="27">
        <v>75.776666666666671</v>
      </c>
      <c r="G104" s="27">
        <v>0.45666666666666672</v>
      </c>
      <c r="H104" s="27">
        <v>1.2366666666666666</v>
      </c>
      <c r="I104" s="27">
        <v>0.17666666666666667</v>
      </c>
      <c r="J104" s="124">
        <v>1.2761166666666666</v>
      </c>
      <c r="K104" s="124">
        <f t="shared" si="6"/>
        <v>95.296116666666663</v>
      </c>
      <c r="L104" s="72">
        <v>2.4071546949407541</v>
      </c>
      <c r="M104" s="36"/>
      <c r="N104" s="37">
        <v>6.379872003124472</v>
      </c>
      <c r="O104" s="37">
        <v>169.1723363388019</v>
      </c>
      <c r="P104" s="37">
        <v>0.89918078051523498</v>
      </c>
      <c r="Q104" s="37">
        <v>8.5141308752251206</v>
      </c>
      <c r="R104" s="37">
        <v>22.917214260588011</v>
      </c>
      <c r="S104" s="37">
        <v>1054.7037383455076</v>
      </c>
      <c r="T104" s="37">
        <v>6.4376008518308643</v>
      </c>
      <c r="U104" s="37">
        <v>30.677839684721111</v>
      </c>
      <c r="V104" s="37">
        <v>3.153072758641204</v>
      </c>
      <c r="W104" s="37">
        <v>0</v>
      </c>
      <c r="X104" s="37">
        <v>0</v>
      </c>
      <c r="Y104" s="37">
        <v>1335.1855118152841</v>
      </c>
      <c r="Z104" s="37">
        <v>445.06183727176136</v>
      </c>
      <c r="AA104" s="38">
        <v>1.4334799052269287E-2</v>
      </c>
      <c r="AB104" s="39">
        <v>0.3801097334604826</v>
      </c>
      <c r="AC104" s="39">
        <v>4.0407004385153867E-3</v>
      </c>
      <c r="AD104" s="39">
        <v>3.8260440065663349E-2</v>
      </c>
      <c r="AE104" s="39">
        <v>0.10298440504839071</v>
      </c>
      <c r="AF104" s="39">
        <v>2.3697914537244178</v>
      </c>
      <c r="AG104" s="39">
        <v>1.446450877768693E-2</v>
      </c>
      <c r="AH104" s="39">
        <v>6.8929387144889637E-2</v>
      </c>
      <c r="AI104" s="39">
        <v>7.0845722876839044E-3</v>
      </c>
      <c r="AJ104" s="39">
        <v>0</v>
      </c>
      <c r="AK104" s="39">
        <v>0</v>
      </c>
      <c r="AL104" s="39">
        <v>2.9999999999999996</v>
      </c>
      <c r="AM104" s="38">
        <v>3.4670873052890361</v>
      </c>
      <c r="AN104" s="39">
        <v>1.0658253894219278</v>
      </c>
      <c r="AO104" s="39">
        <v>1.30396606430249</v>
      </c>
      <c r="AP104" s="40">
        <v>41.695737253167437</v>
      </c>
      <c r="AQ104" s="40">
        <v>37.875500094398241</v>
      </c>
      <c r="AR104" s="39">
        <v>4</v>
      </c>
      <c r="AS104" s="39">
        <v>1.3944445325127506</v>
      </c>
      <c r="AT104" s="39">
        <v>1.6055554674872492</v>
      </c>
      <c r="AU104" s="40">
        <v>99.090687347565677</v>
      </c>
      <c r="AV104" s="40">
        <v>5.0207309720649594E-2</v>
      </c>
      <c r="AW104" s="40">
        <v>0.55024506998417411</v>
      </c>
      <c r="AX104" s="40">
        <v>0.44975493001582589</v>
      </c>
      <c r="AY104" s="39">
        <v>2.539371514379306E-3</v>
      </c>
      <c r="AZ104" s="39">
        <v>6.4720379197738431E-2</v>
      </c>
      <c r="BA104" s="39">
        <v>0.66981620498318672</v>
      </c>
      <c r="BB104" s="39">
        <v>0.23887933396084754</v>
      </c>
      <c r="BC104" s="39">
        <v>2.4044710343848037E-2</v>
      </c>
      <c r="BD104" s="41">
        <v>9.0800359961075365</v>
      </c>
      <c r="BE104" s="40">
        <v>9.1996119900703346E-2</v>
      </c>
      <c r="BF104" s="40">
        <v>0.44611360738849737</v>
      </c>
      <c r="BG104" s="40">
        <v>0</v>
      </c>
      <c r="BH104" s="40">
        <v>9.361484930009141E-2</v>
      </c>
      <c r="BI104" s="40">
        <v>5.9323094630852546</v>
      </c>
      <c r="BJ104" s="40">
        <v>0</v>
      </c>
    </row>
    <row r="105" spans="1:77" x14ac:dyDescent="0.25">
      <c r="A105" s="80" t="s">
        <v>19</v>
      </c>
      <c r="B105" s="27">
        <v>0.45</v>
      </c>
      <c r="C105" s="27">
        <v>12.276666666666666</v>
      </c>
      <c r="D105" s="27">
        <v>3.0500000000000003</v>
      </c>
      <c r="E105" s="125" t="s">
        <v>69</v>
      </c>
      <c r="F105" s="27">
        <v>76.110000000000014</v>
      </c>
      <c r="G105" s="27">
        <v>0.36999999999999994</v>
      </c>
      <c r="H105" s="27">
        <v>1.6300000000000001</v>
      </c>
      <c r="I105" s="27">
        <v>0.38666666666666671</v>
      </c>
      <c r="J105" s="124">
        <v>0.99650333333333341</v>
      </c>
      <c r="K105" s="124">
        <f t="shared" si="6"/>
        <v>95.269836666666691</v>
      </c>
      <c r="L105" s="72">
        <v>2.389718549101044</v>
      </c>
      <c r="M105" s="36"/>
      <c r="N105" s="37">
        <v>7.489414960189599</v>
      </c>
      <c r="O105" s="37">
        <v>153.65270400389826</v>
      </c>
      <c r="P105" s="37">
        <v>0</v>
      </c>
      <c r="Q105" s="37">
        <v>6.6485769046179817</v>
      </c>
      <c r="R105" s="37">
        <v>29.913339584077082</v>
      </c>
      <c r="S105" s="37">
        <v>1059.3432656333512</v>
      </c>
      <c r="T105" s="37">
        <v>5.2158663836001873</v>
      </c>
      <c r="U105" s="37">
        <v>40.435211875548852</v>
      </c>
      <c r="V105" s="37">
        <v>6.9010649057052778</v>
      </c>
      <c r="W105" s="37">
        <v>0</v>
      </c>
      <c r="X105" s="37">
        <v>0</v>
      </c>
      <c r="Y105" s="37">
        <v>1346.1613607396835</v>
      </c>
      <c r="Z105" s="37">
        <v>448.72045357989447</v>
      </c>
      <c r="AA105" s="38">
        <v>1.6690603025645481E-2</v>
      </c>
      <c r="AB105" s="39">
        <v>0.34242411456410349</v>
      </c>
      <c r="AC105" s="39">
        <v>0</v>
      </c>
      <c r="AD105" s="39">
        <v>2.9633491638616404E-2</v>
      </c>
      <c r="AE105" s="39">
        <v>0.13332728359239379</v>
      </c>
      <c r="AF105" s="39">
        <v>2.360808956181748</v>
      </c>
      <c r="AG105" s="39">
        <v>1.1623865910252083E-2</v>
      </c>
      <c r="AH105" s="39">
        <v>9.0112254863705207E-2</v>
      </c>
      <c r="AI105" s="39">
        <v>1.5379430223535702E-2</v>
      </c>
      <c r="AJ105" s="39">
        <v>0</v>
      </c>
      <c r="AK105" s="39">
        <v>0</v>
      </c>
      <c r="AL105" s="39">
        <v>3</v>
      </c>
      <c r="AM105" s="38">
        <v>3.4405951052052544</v>
      </c>
      <c r="AN105" s="39">
        <v>1.1188097895894913</v>
      </c>
      <c r="AO105" s="39">
        <v>1.2419991665922567</v>
      </c>
      <c r="AP105" s="40">
        <v>40.040748033344613</v>
      </c>
      <c r="AQ105" s="40">
        <v>40.085202480622812</v>
      </c>
      <c r="AR105" s="39">
        <v>4</v>
      </c>
      <c r="AS105" s="39">
        <v>1.3591147175897498</v>
      </c>
      <c r="AT105" s="39">
        <v>1.6408852824102504</v>
      </c>
      <c r="AU105" s="40">
        <v>99.285787180634088</v>
      </c>
      <c r="AV105" s="40">
        <v>6.7646184404916321E-2</v>
      </c>
      <c r="AW105" s="40">
        <v>0.52609050102936017</v>
      </c>
      <c r="AX105" s="40">
        <v>0.47390949897063978</v>
      </c>
      <c r="AY105" s="39">
        <v>0</v>
      </c>
      <c r="AZ105" s="39">
        <v>8.2088240581424929E-2</v>
      </c>
      <c r="BA105" s="39">
        <v>0.68883970855845911</v>
      </c>
      <c r="BB105" s="39">
        <v>0.21082701409528407</v>
      </c>
      <c r="BC105" s="39">
        <v>1.8245036764831853E-2</v>
      </c>
      <c r="BD105" s="41">
        <v>7.2192253627771414</v>
      </c>
      <c r="BE105" s="40">
        <v>5.4066414441689366E-2</v>
      </c>
      <c r="BF105" s="40">
        <v>0.73971564565865122</v>
      </c>
      <c r="BG105" s="40">
        <v>0</v>
      </c>
      <c r="BH105" s="40">
        <v>9.5418270132699684E-2</v>
      </c>
      <c r="BI105" s="40">
        <v>7.3736901423511423</v>
      </c>
      <c r="BJ105" s="40">
        <v>0</v>
      </c>
    </row>
    <row r="106" spans="1:77" x14ac:dyDescent="0.25">
      <c r="A106" s="22" t="s">
        <v>70</v>
      </c>
      <c r="B106" s="27">
        <v>0.56166666666666665</v>
      </c>
      <c r="C106" s="27">
        <v>13.238333333333335</v>
      </c>
      <c r="D106" s="27">
        <v>2.4133333333333331</v>
      </c>
      <c r="E106" s="125" t="s">
        <v>69</v>
      </c>
      <c r="F106" s="27">
        <v>77.115000000000009</v>
      </c>
      <c r="G106" s="27">
        <v>0.38999999999999996</v>
      </c>
      <c r="H106" s="27">
        <v>1.32</v>
      </c>
      <c r="I106" s="27">
        <v>0.20666666666666669</v>
      </c>
      <c r="J106" s="124">
        <v>1.0902849999999999</v>
      </c>
      <c r="K106" s="124">
        <f>SUM(B106:J106)</f>
        <v>96.335284999999999</v>
      </c>
      <c r="L106" s="72">
        <v>2.4172039470091926</v>
      </c>
      <c r="M106" s="36"/>
      <c r="N106" s="37">
        <v>9.3478994132736837</v>
      </c>
      <c r="O106" s="37">
        <v>165.68876295180073</v>
      </c>
      <c r="P106" s="37">
        <v>0.16448428911864055</v>
      </c>
      <c r="Q106" s="37">
        <v>7.2742794007560594</v>
      </c>
      <c r="R106" s="37">
        <v>23.669134271991041</v>
      </c>
      <c r="S106" s="37">
        <v>1073.3314404062</v>
      </c>
      <c r="T106" s="37">
        <v>5.4978051070380358</v>
      </c>
      <c r="U106" s="37">
        <v>32.745079555659196</v>
      </c>
      <c r="V106" s="37">
        <v>3.6885002082217864</v>
      </c>
      <c r="W106" s="37">
        <v>0</v>
      </c>
      <c r="X106" s="37">
        <v>0</v>
      </c>
      <c r="Y106" s="37">
        <v>1352.5152835659248</v>
      </c>
      <c r="Z106" s="37">
        <v>450.83842785530828</v>
      </c>
      <c r="AA106" s="38">
        <v>2.0734477887660877E-2</v>
      </c>
      <c r="AB106" s="39">
        <v>0.36751251161087078</v>
      </c>
      <c r="AC106" s="39">
        <v>7.2968176160631104E-4</v>
      </c>
      <c r="AD106" s="39">
        <v>3.2270006065634939E-2</v>
      </c>
      <c r="AE106" s="39">
        <v>0.10500051818824722</v>
      </c>
      <c r="AF106" s="39">
        <v>2.3807452384042875</v>
      </c>
      <c r="AG106" s="39">
        <v>1.2194623988003295E-2</v>
      </c>
      <c r="AH106" s="39">
        <v>7.2631518372183609E-2</v>
      </c>
      <c r="AI106" s="39">
        <v>8.1814237215057685E-3</v>
      </c>
      <c r="AJ106" s="39">
        <v>0</v>
      </c>
      <c r="AK106" s="39">
        <v>0</v>
      </c>
      <c r="AL106" s="39">
        <v>3.0000000000000004</v>
      </c>
      <c r="AM106" s="38">
        <v>3.4572470925062762</v>
      </c>
      <c r="AN106" s="39">
        <v>1.0855058149874477</v>
      </c>
      <c r="AO106" s="39">
        <v>1.2952394234168398</v>
      </c>
      <c r="AP106" s="40">
        <v>41.954253032019736</v>
      </c>
      <c r="AQ106" s="40">
        <v>39.075544535395203</v>
      </c>
      <c r="AR106" s="39">
        <v>4</v>
      </c>
      <c r="AS106" s="39">
        <v>1.3882469894985325</v>
      </c>
      <c r="AT106" s="39">
        <v>1.6117530105014679</v>
      </c>
      <c r="AU106" s="40">
        <v>100.27508256741493</v>
      </c>
      <c r="AV106" s="40">
        <v>5.3098224513191024E-2</v>
      </c>
      <c r="AW106" s="40">
        <v>0.54404788993087894</v>
      </c>
      <c r="AX106" s="40">
        <v>0.45595211006912112</v>
      </c>
      <c r="AY106" s="39">
        <v>4.5862555755874965E-4</v>
      </c>
      <c r="AZ106" s="39">
        <v>6.5995785740941032E-2</v>
      </c>
      <c r="BA106" s="39">
        <v>0.68227100611086089</v>
      </c>
      <c r="BB106" s="39">
        <v>0.23099197405771407</v>
      </c>
      <c r="BC106" s="39">
        <v>2.0282608532925205E-2</v>
      </c>
      <c r="BD106" s="41">
        <v>8.4892440547903618</v>
      </c>
      <c r="BE106" s="40">
        <v>6.5451990038439531E-2</v>
      </c>
      <c r="BF106" s="40">
        <v>0.47933741245298511</v>
      </c>
      <c r="BG106" s="40">
        <v>0</v>
      </c>
      <c r="BH106" s="40">
        <v>8.0479379190360537E-2</v>
      </c>
      <c r="BI106" s="40">
        <v>6.0397617824507579</v>
      </c>
      <c r="BJ106" s="40">
        <v>0</v>
      </c>
    </row>
    <row r="107" spans="1:77" x14ac:dyDescent="0.25">
      <c r="A107" s="22" t="s">
        <v>70</v>
      </c>
      <c r="B107" s="131">
        <v>0.39</v>
      </c>
      <c r="C107" s="131">
        <v>13.31</v>
      </c>
      <c r="D107" s="131">
        <v>2.48</v>
      </c>
      <c r="E107" s="131">
        <v>0.12</v>
      </c>
      <c r="F107" s="131">
        <v>78.62</v>
      </c>
      <c r="G107" s="131">
        <v>0.36</v>
      </c>
      <c r="H107" s="131">
        <v>1.89</v>
      </c>
      <c r="I107" s="124" t="s">
        <v>68</v>
      </c>
      <c r="J107" s="124">
        <v>1.20007</v>
      </c>
      <c r="K107" s="124">
        <f>SUM(B107:J107)</f>
        <v>98.370069999999998</v>
      </c>
      <c r="L107" s="72">
        <v>2.4322470194120944</v>
      </c>
      <c r="M107" s="36"/>
      <c r="N107" s="37">
        <v>6.4908262988309859</v>
      </c>
      <c r="O107" s="37">
        <v>166.58573094965132</v>
      </c>
      <c r="P107" s="37">
        <v>0.78952458776947465</v>
      </c>
      <c r="Q107" s="37">
        <v>8.0067546379756891</v>
      </c>
      <c r="R107" s="37">
        <v>24.322977760167593</v>
      </c>
      <c r="S107" s="37">
        <v>1094.2789061108142</v>
      </c>
      <c r="T107" s="37">
        <v>5.0748970218812639</v>
      </c>
      <c r="U107" s="37">
        <v>46.885000272875665</v>
      </c>
      <c r="V107" s="37">
        <v>0</v>
      </c>
      <c r="W107" s="37">
        <v>0</v>
      </c>
      <c r="X107" s="37">
        <v>0</v>
      </c>
      <c r="Y107" s="37">
        <v>1385.553874625879</v>
      </c>
      <c r="Z107" s="37">
        <v>461.85129154195965</v>
      </c>
      <c r="AA107" s="38">
        <v>1.4053931249516248E-2</v>
      </c>
      <c r="AB107" s="39">
        <v>0.36069127444351173</v>
      </c>
      <c r="AC107" s="39">
        <v>3.4189558510642187E-3</v>
      </c>
      <c r="AD107" s="39">
        <v>3.4672435845070133E-2</v>
      </c>
      <c r="AE107" s="39">
        <v>0.10532817902906233</v>
      </c>
      <c r="AF107" s="39">
        <v>2.369331700810883</v>
      </c>
      <c r="AG107" s="39">
        <v>1.0988162455793857E-2</v>
      </c>
      <c r="AH107" s="39">
        <v>0.10151536031509856</v>
      </c>
      <c r="AI107" s="39">
        <v>0</v>
      </c>
      <c r="AJ107" s="39">
        <v>0</v>
      </c>
      <c r="AK107" s="39">
        <v>0</v>
      </c>
      <c r="AL107" s="39">
        <v>3</v>
      </c>
      <c r="AM107" s="38">
        <v>3.4464549910556266</v>
      </c>
      <c r="AN107" s="39">
        <v>1.1070900178887468</v>
      </c>
      <c r="AO107" s="39">
        <v>1.2622416829221361</v>
      </c>
      <c r="AP107" s="40">
        <v>41.884148630339602</v>
      </c>
      <c r="AQ107" s="40">
        <v>40.826021061158393</v>
      </c>
      <c r="AR107" s="39">
        <v>4</v>
      </c>
      <c r="AS107" s="39">
        <v>1.3747452056930285</v>
      </c>
      <c r="AT107" s="39">
        <v>1.6252547943069715</v>
      </c>
      <c r="AU107" s="40">
        <v>102.460239691498</v>
      </c>
      <c r="AV107" s="40">
        <v>7.4438009921565823E-2</v>
      </c>
      <c r="AW107" s="40">
        <v>0.53274165136529639</v>
      </c>
      <c r="AX107" s="40">
        <v>0.46725834863470361</v>
      </c>
      <c r="AY107" s="39">
        <v>2.1219923160767937E-3</v>
      </c>
      <c r="AZ107" s="39">
        <v>6.5372469345124931E-2</v>
      </c>
      <c r="BA107" s="39">
        <v>0.68712104323721934</v>
      </c>
      <c r="BB107" s="39">
        <v>0.22386487167034835</v>
      </c>
      <c r="BC107" s="39">
        <v>2.151962343123057E-2</v>
      </c>
      <c r="BD107" s="41">
        <v>8.0746105865911151</v>
      </c>
      <c r="BE107" s="40">
        <v>7.4613776282940997E-2</v>
      </c>
      <c r="BF107" s="40">
        <v>0.66363097802580928</v>
      </c>
      <c r="BG107" s="40">
        <v>0</v>
      </c>
      <c r="BH107" s="40">
        <v>7.1832331330063656E-2</v>
      </c>
      <c r="BI107" s="40">
        <v>5.8017836251566202</v>
      </c>
      <c r="BJ107" s="40">
        <v>0</v>
      </c>
    </row>
    <row r="108" spans="1:77" x14ac:dyDescent="0.25">
      <c r="A108" s="79" t="s">
        <v>27</v>
      </c>
      <c r="B108" s="27">
        <v>0.52</v>
      </c>
      <c r="C108" s="27">
        <v>14.126666666666667</v>
      </c>
      <c r="D108" s="27">
        <v>1.9466666666666665</v>
      </c>
      <c r="E108" s="125" t="s">
        <v>69</v>
      </c>
      <c r="F108" s="27">
        <v>75.86333333333333</v>
      </c>
      <c r="G108" s="27">
        <v>0.58333333333333337</v>
      </c>
      <c r="H108" s="27">
        <v>1.4766666666666666</v>
      </c>
      <c r="I108" s="27">
        <v>0.21333333333333335</v>
      </c>
      <c r="J108" s="124">
        <v>0.69095333333333342</v>
      </c>
      <c r="K108" s="124">
        <f t="shared" si="6"/>
        <v>95.42095333333333</v>
      </c>
      <c r="L108" s="72">
        <v>2.4480217446464279</v>
      </c>
      <c r="M108" s="36"/>
      <c r="N108" s="37">
        <v>8.6544350651079807</v>
      </c>
      <c r="O108" s="37">
        <v>176.80699418097228</v>
      </c>
      <c r="P108" s="37">
        <v>0</v>
      </c>
      <c r="Q108" s="37">
        <v>4.609975923313999</v>
      </c>
      <c r="R108" s="37">
        <v>19.092229854755207</v>
      </c>
      <c r="S108" s="37">
        <v>1055.9100154403468</v>
      </c>
      <c r="T108" s="37">
        <v>8.2232127669372339</v>
      </c>
      <c r="U108" s="37">
        <v>36.631490513022783</v>
      </c>
      <c r="V108" s="37">
        <v>3.8074840859063599</v>
      </c>
      <c r="W108" s="37">
        <v>0</v>
      </c>
      <c r="X108" s="37">
        <v>0</v>
      </c>
      <c r="Y108" s="37">
        <v>1337.4380436084316</v>
      </c>
      <c r="Z108" s="37">
        <v>445.81268120281055</v>
      </c>
      <c r="AA108" s="38">
        <v>1.9412716214707398E-2</v>
      </c>
      <c r="AB108" s="39">
        <v>0.39659480682322418</v>
      </c>
      <c r="AC108" s="39">
        <v>0</v>
      </c>
      <c r="AD108" s="39">
        <v>2.0681223830942636E-2</v>
      </c>
      <c r="AE108" s="39">
        <v>8.5651353852223458E-2</v>
      </c>
      <c r="AF108" s="39">
        <v>2.368506011519194</v>
      </c>
      <c r="AG108" s="39">
        <v>1.8445443823515428E-2</v>
      </c>
      <c r="AH108" s="39">
        <v>8.2167897095682355E-2</v>
      </c>
      <c r="AI108" s="39">
        <v>8.540546840510907E-3</v>
      </c>
      <c r="AJ108" s="39">
        <v>0</v>
      </c>
      <c r="AK108" s="39">
        <v>0</v>
      </c>
      <c r="AL108" s="39">
        <v>3.0000000000000004</v>
      </c>
      <c r="AM108" s="38">
        <v>3.4691738118795152</v>
      </c>
      <c r="AN108" s="39">
        <v>1.0616523762409695</v>
      </c>
      <c r="AO108" s="39">
        <v>1.3068536352782245</v>
      </c>
      <c r="AP108" s="40">
        <v>41.858569270592263</v>
      </c>
      <c r="AQ108" s="40">
        <v>37.790854493486663</v>
      </c>
      <c r="AR108" s="39">
        <v>4</v>
      </c>
      <c r="AS108" s="39">
        <v>1.4160075230379332</v>
      </c>
      <c r="AT108" s="39">
        <v>1.5839924769620672</v>
      </c>
      <c r="AU108" s="40">
        <v>99.207043764078932</v>
      </c>
      <c r="AV108" s="40">
        <v>5.9155236388058967E-2</v>
      </c>
      <c r="AW108" s="40">
        <v>0.55176285342843179</v>
      </c>
      <c r="AX108" s="40">
        <v>0.44823714657156827</v>
      </c>
      <c r="AY108" s="39">
        <v>0</v>
      </c>
      <c r="AZ108" s="39">
        <v>5.474399963560183E-2</v>
      </c>
      <c r="BA108" s="39">
        <v>0.6785543331672943</v>
      </c>
      <c r="BB108" s="39">
        <v>0.25348327824065736</v>
      </c>
      <c r="BC108" s="39">
        <v>1.3218388956446517E-2</v>
      </c>
      <c r="BD108" s="41">
        <v>10.053015176677109</v>
      </c>
      <c r="BE108" s="40">
        <v>2.7337246069273069E-2</v>
      </c>
      <c r="BF108" s="40">
        <v>0.4498199328664203</v>
      </c>
      <c r="BG108" s="40">
        <v>0</v>
      </c>
      <c r="BH108" s="40">
        <v>0.10097773699530427</v>
      </c>
      <c r="BI108" s="40">
        <v>4.9236022936984583</v>
      </c>
      <c r="BJ108" s="40">
        <v>0</v>
      </c>
    </row>
    <row r="109" spans="1:77" x14ac:dyDescent="0.25">
      <c r="A109" s="79" t="s">
        <v>27</v>
      </c>
      <c r="B109" s="27">
        <v>0.36250000000000004</v>
      </c>
      <c r="C109" s="27">
        <v>15.28</v>
      </c>
      <c r="D109" s="27">
        <v>2.27</v>
      </c>
      <c r="E109" s="125" t="s">
        <v>69</v>
      </c>
      <c r="F109" s="27">
        <v>75.569999999999993</v>
      </c>
      <c r="G109" s="27">
        <v>0.51749999999999996</v>
      </c>
      <c r="H109" s="27">
        <v>1.125</v>
      </c>
      <c r="I109" s="27">
        <v>0.16750000000000001</v>
      </c>
      <c r="J109" s="124">
        <v>0.97915999999999992</v>
      </c>
      <c r="K109" s="124">
        <f t="shared" si="6"/>
        <v>96.271659999999983</v>
      </c>
      <c r="L109" s="72">
        <v>2.4012999060256739</v>
      </c>
      <c r="M109" s="36"/>
      <c r="N109" s="37">
        <v>6.0331398290416214</v>
      </c>
      <c r="O109" s="37">
        <v>191.2419210301031</v>
      </c>
      <c r="P109" s="37">
        <v>0</v>
      </c>
      <c r="Q109" s="37">
        <v>6.5328638090447013</v>
      </c>
      <c r="R109" s="37">
        <v>22.263370772411466</v>
      </c>
      <c r="S109" s="37">
        <v>1051.8272314270444</v>
      </c>
      <c r="T109" s="37">
        <v>7.2951644689543169</v>
      </c>
      <c r="U109" s="37">
        <v>27.907738257664086</v>
      </c>
      <c r="V109" s="37">
        <v>2.9894699268249152</v>
      </c>
      <c r="W109" s="37">
        <v>0</v>
      </c>
      <c r="X109" s="37">
        <v>0</v>
      </c>
      <c r="Y109" s="37">
        <v>1344.8871341025447</v>
      </c>
      <c r="Z109" s="37">
        <v>448.29571136751491</v>
      </c>
      <c r="AA109" s="38">
        <v>1.3457946788376982E-2</v>
      </c>
      <c r="AB109" s="39">
        <v>0.4265977036602121</v>
      </c>
      <c r="AC109" s="39">
        <v>0</v>
      </c>
      <c r="AD109" s="39">
        <v>2.9145332615903744E-2</v>
      </c>
      <c r="AE109" s="39">
        <v>9.9324486975338702E-2</v>
      </c>
      <c r="AF109" s="39">
        <v>2.3462799325437924</v>
      </c>
      <c r="AG109" s="39">
        <v>1.6273107870473709E-2</v>
      </c>
      <c r="AH109" s="39">
        <v>6.2252967293691536E-2</v>
      </c>
      <c r="AI109" s="39">
        <v>6.6685222522107372E-3</v>
      </c>
      <c r="AJ109" s="39">
        <v>0</v>
      </c>
      <c r="AK109" s="39">
        <v>0</v>
      </c>
      <c r="AL109" s="39">
        <v>3</v>
      </c>
      <c r="AM109" s="38">
        <v>3.5042905602442103</v>
      </c>
      <c r="AN109" s="39">
        <v>0.99141887951157948</v>
      </c>
      <c r="AO109" s="39">
        <v>1.3548610530322129</v>
      </c>
      <c r="AP109" s="40">
        <v>43.637951447097116</v>
      </c>
      <c r="AQ109" s="40">
        <v>35.487362838783078</v>
      </c>
      <c r="AR109" s="39">
        <v>4</v>
      </c>
      <c r="AS109" s="39">
        <v>1.4400556504485889</v>
      </c>
      <c r="AT109" s="39">
        <v>1.5599443495514111</v>
      </c>
      <c r="AU109" s="40">
        <v>99.826974285880198</v>
      </c>
      <c r="AV109" s="40">
        <v>4.3929399046785771E-2</v>
      </c>
      <c r="AW109" s="40">
        <v>0.57745072710198653</v>
      </c>
      <c r="AX109" s="40">
        <v>0.42254927289801342</v>
      </c>
      <c r="AY109" s="39">
        <v>0</v>
      </c>
      <c r="AZ109" s="39">
        <v>6.4225903828110192E-2</v>
      </c>
      <c r="BA109" s="39">
        <v>0.64107830352744033</v>
      </c>
      <c r="BB109" s="39">
        <v>0.27584963107210653</v>
      </c>
      <c r="BC109" s="39">
        <v>1.8846161572343059E-2</v>
      </c>
      <c r="BD109" s="41">
        <v>11.767681917087733</v>
      </c>
      <c r="BE109" s="40">
        <v>5.4927764755900187E-2</v>
      </c>
      <c r="BF109" s="40">
        <v>0.39982530904191221</v>
      </c>
      <c r="BG109" s="40">
        <v>0</v>
      </c>
      <c r="BH109" s="40">
        <v>0.10451550610735075</v>
      </c>
      <c r="BI109" s="40">
        <v>5.9182495676617561</v>
      </c>
      <c r="BJ109" s="40">
        <v>0</v>
      </c>
    </row>
    <row r="110" spans="1:77" x14ac:dyDescent="0.25">
      <c r="A110" s="74"/>
      <c r="B110" s="134"/>
      <c r="C110" s="134"/>
      <c r="D110" s="134"/>
      <c r="E110" s="134"/>
      <c r="F110" s="134"/>
      <c r="G110" s="134"/>
      <c r="H110" s="134"/>
      <c r="I110" s="134"/>
      <c r="J110" s="134"/>
      <c r="K110" s="135"/>
      <c r="L110" s="75"/>
      <c r="M110" s="75"/>
    </row>
    <row r="111" spans="1:77" x14ac:dyDescent="0.25">
      <c r="A111" s="77" t="s">
        <v>87</v>
      </c>
    </row>
    <row r="113" spans="28:30" x14ac:dyDescent="0.25">
      <c r="AB113" s="71"/>
      <c r="AC113" s="22"/>
      <c r="AD113" s="22"/>
    </row>
    <row r="114" spans="28:30" x14ac:dyDescent="0.25">
      <c r="AB114" s="71"/>
      <c r="AC114" s="22"/>
      <c r="AD114" s="22"/>
    </row>
    <row r="115" spans="28:30" x14ac:dyDescent="0.25">
      <c r="AB115" s="71"/>
      <c r="AC115" s="22"/>
      <c r="AD115" s="22"/>
    </row>
    <row r="116" spans="28:30" x14ac:dyDescent="0.25">
      <c r="AB116" s="71"/>
      <c r="AC116" s="22"/>
      <c r="AD116" s="74"/>
    </row>
    <row r="117" spans="28:30" x14ac:dyDescent="0.25">
      <c r="AB117" s="71"/>
      <c r="AC117" s="22"/>
      <c r="AD117" s="74"/>
    </row>
    <row r="118" spans="28:30" x14ac:dyDescent="0.25">
      <c r="AB118" s="71"/>
      <c r="AC118" s="22"/>
      <c r="AD118" s="74"/>
    </row>
    <row r="119" spans="28:30" x14ac:dyDescent="0.25">
      <c r="AB119" s="71"/>
      <c r="AC119" s="22"/>
      <c r="AD119" s="74"/>
    </row>
    <row r="120" spans="28:30" x14ac:dyDescent="0.25">
      <c r="AB120" s="71"/>
      <c r="AC120" s="22"/>
      <c r="AD120" s="74"/>
    </row>
    <row r="121" spans="28:30" x14ac:dyDescent="0.25">
      <c r="AB121" s="71"/>
      <c r="AC121" s="22"/>
      <c r="AD121" s="74"/>
    </row>
    <row r="122" spans="28:30" x14ac:dyDescent="0.25">
      <c r="AB122" s="71"/>
      <c r="AC122" s="22"/>
      <c r="AD122" s="74"/>
    </row>
    <row r="123" spans="28:30" x14ac:dyDescent="0.25">
      <c r="AB123" s="71"/>
      <c r="AC123" s="22"/>
      <c r="AD123" s="74"/>
    </row>
    <row r="124" spans="28:30" x14ac:dyDescent="0.25">
      <c r="AB124" s="71"/>
    </row>
    <row r="125" spans="28:30" x14ac:dyDescent="0.25">
      <c r="AB125" s="71"/>
    </row>
    <row r="126" spans="28:30" x14ac:dyDescent="0.25">
      <c r="AB126" s="71"/>
    </row>
    <row r="127" spans="28:30" x14ac:dyDescent="0.25">
      <c r="AB127" s="71"/>
    </row>
    <row r="128" spans="28:30" x14ac:dyDescent="0.25">
      <c r="AB128" s="71"/>
    </row>
    <row r="129" spans="1:28" x14ac:dyDescent="0.25">
      <c r="AB129" s="71"/>
    </row>
    <row r="130" spans="1:28" x14ac:dyDescent="0.25">
      <c r="AB130" s="71"/>
    </row>
    <row r="134" spans="1:28" x14ac:dyDescent="0.25">
      <c r="A134" s="22"/>
      <c r="B134" s="27"/>
      <c r="C134" s="27"/>
      <c r="D134" s="27"/>
      <c r="E134" s="27"/>
      <c r="F134" s="27"/>
      <c r="G134" s="27"/>
      <c r="H134" s="27"/>
      <c r="I134" s="27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8" x14ac:dyDescent="0.25">
      <c r="A135" s="22"/>
      <c r="B135" s="131"/>
      <c r="C135" s="131"/>
      <c r="D135" s="131"/>
      <c r="E135" s="131"/>
      <c r="F135" s="131"/>
      <c r="G135" s="131"/>
      <c r="H135" s="131"/>
      <c r="I135" s="131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8" x14ac:dyDescent="0.25">
      <c r="A136" s="22"/>
      <c r="B136" s="131"/>
      <c r="C136" s="131"/>
      <c r="D136" s="131"/>
      <c r="E136" s="131"/>
      <c r="F136" s="131"/>
      <c r="G136" s="131"/>
      <c r="H136" s="131"/>
      <c r="I136" s="131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8" x14ac:dyDescent="0.25">
      <c r="A137" s="22"/>
      <c r="B137" s="27"/>
      <c r="C137" s="27"/>
      <c r="D137" s="27"/>
      <c r="E137" s="27"/>
      <c r="F137" s="27"/>
      <c r="G137" s="27"/>
      <c r="H137" s="27"/>
      <c r="I137" s="27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</sheetData>
  <pageMargins left="0.75" right="0.75" top="1" bottom="1" header="0.5" footer="0.5"/>
  <pageSetup paperSize="9" orientation="portrait" r:id="rId1"/>
  <headerFooter alignWithMargins="0">
    <oddHeader>&amp;A</oddHeader>
    <oddFooter>Страница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E193"/>
  <sheetViews>
    <sheetView workbookViewId="0"/>
  </sheetViews>
  <sheetFormatPr defaultColWidth="19.140625" defaultRowHeight="15.75" x14ac:dyDescent="0.2"/>
  <cols>
    <col min="1" max="1" width="12.5703125" style="165" customWidth="1"/>
    <col min="2" max="9" width="11.140625" style="76" customWidth="1"/>
    <col min="10" max="10" width="10.7109375" style="76" customWidth="1"/>
    <col min="11" max="11" width="11.5703125" style="76" customWidth="1"/>
    <col min="12" max="12" width="11.42578125" style="76" customWidth="1"/>
    <col min="13" max="13" width="13.85546875" style="76" customWidth="1"/>
    <col min="14" max="14" width="6.7109375" style="76" customWidth="1"/>
    <col min="15" max="18" width="10.140625" style="76" customWidth="1"/>
    <col min="19" max="19" width="6.140625" style="76" customWidth="1"/>
    <col min="20" max="20" width="13.85546875" style="76" customWidth="1"/>
    <col min="21" max="21" width="12.42578125" style="76" customWidth="1"/>
    <col min="22" max="27" width="10" style="76" customWidth="1"/>
    <col min="28" max="16384" width="19.140625" style="76"/>
  </cols>
  <sheetData>
    <row r="1" spans="1:31" s="138" customFormat="1" x14ac:dyDescent="0.2">
      <c r="A1" s="137" t="s">
        <v>131</v>
      </c>
    </row>
    <row r="3" spans="1:31" ht="14.25" customHeight="1" x14ac:dyDescent="0.2">
      <c r="A3" s="139" t="s">
        <v>77</v>
      </c>
      <c r="B3" s="103" t="s">
        <v>109</v>
      </c>
      <c r="C3" s="103" t="s">
        <v>110</v>
      </c>
      <c r="D3" s="103" t="s">
        <v>111</v>
      </c>
      <c r="E3" s="140" t="s">
        <v>0</v>
      </c>
      <c r="F3" s="140" t="s">
        <v>2</v>
      </c>
      <c r="G3" s="140" t="s">
        <v>3</v>
      </c>
      <c r="H3" s="103" t="s">
        <v>112</v>
      </c>
      <c r="I3" s="141" t="s">
        <v>113</v>
      </c>
      <c r="J3" s="140" t="s">
        <v>135</v>
      </c>
      <c r="K3" s="140" t="s">
        <v>136</v>
      </c>
      <c r="L3" s="140" t="s">
        <v>5</v>
      </c>
      <c r="M3" s="140" t="s">
        <v>26</v>
      </c>
      <c r="N3" s="140"/>
      <c r="O3" s="140" t="s">
        <v>6</v>
      </c>
      <c r="P3" s="140" t="s">
        <v>7</v>
      </c>
      <c r="Q3" s="140" t="s">
        <v>8</v>
      </c>
      <c r="R3" s="76" t="s">
        <v>9</v>
      </c>
      <c r="S3" s="140"/>
      <c r="T3" s="140" t="s">
        <v>134</v>
      </c>
      <c r="U3" s="142" t="s">
        <v>103</v>
      </c>
      <c r="V3" s="140" t="s">
        <v>123</v>
      </c>
      <c r="W3" s="140" t="s">
        <v>0</v>
      </c>
      <c r="X3" s="140" t="s">
        <v>1</v>
      </c>
      <c r="Y3" s="140" t="s">
        <v>2</v>
      </c>
      <c r="Z3" s="140" t="s">
        <v>3</v>
      </c>
      <c r="AA3" s="140" t="s">
        <v>26</v>
      </c>
    </row>
    <row r="4" spans="1:31" ht="14.25" customHeight="1" x14ac:dyDescent="0.2">
      <c r="A4" s="143" t="s">
        <v>88</v>
      </c>
      <c r="B4" s="140"/>
      <c r="C4" s="140"/>
      <c r="F4" s="140"/>
      <c r="G4" s="140"/>
      <c r="H4" s="140"/>
      <c r="I4" s="140"/>
      <c r="J4" s="140"/>
      <c r="K4" s="140"/>
      <c r="L4" s="140"/>
      <c r="M4" s="144"/>
      <c r="N4" s="144"/>
      <c r="O4" s="144"/>
      <c r="P4" s="144"/>
      <c r="Q4" s="144"/>
      <c r="S4" s="140"/>
      <c r="T4" s="140"/>
      <c r="U4" s="142"/>
      <c r="V4" s="140"/>
      <c r="W4" s="140"/>
      <c r="X4" s="140"/>
      <c r="Y4" s="140"/>
      <c r="Z4" s="140"/>
      <c r="AA4" s="140"/>
    </row>
    <row r="5" spans="1:31" x14ac:dyDescent="0.2">
      <c r="A5" s="145" t="s">
        <v>18</v>
      </c>
      <c r="B5" s="146">
        <v>45.826999999999998</v>
      </c>
      <c r="C5" s="146">
        <v>1.149</v>
      </c>
      <c r="D5" s="146">
        <v>23.138999999999999</v>
      </c>
      <c r="E5" s="146">
        <v>7.42</v>
      </c>
      <c r="F5" s="146">
        <v>2.0960000000000001</v>
      </c>
      <c r="G5" s="146">
        <v>15.007999999999999</v>
      </c>
      <c r="H5" s="146">
        <v>2.17</v>
      </c>
      <c r="I5" s="146">
        <v>0.222</v>
      </c>
      <c r="J5" s="146">
        <v>9.1999999999999998E-2</v>
      </c>
      <c r="K5" s="146">
        <v>0.61199999999999999</v>
      </c>
      <c r="L5" s="146">
        <v>0.122</v>
      </c>
      <c r="M5" s="147">
        <v>98.014999999999986</v>
      </c>
      <c r="N5" s="147"/>
      <c r="O5" s="148">
        <f t="shared" ref="O5:O13" si="0">G5/D5</f>
        <v>0.64860192748174073</v>
      </c>
      <c r="P5" s="148">
        <f t="shared" ref="P5:P13" si="1">E5/F5</f>
        <v>3.5400763358778624</v>
      </c>
      <c r="Q5" s="148">
        <f>D5/C5</f>
        <v>20.138381201044385</v>
      </c>
      <c r="R5" s="148">
        <f t="shared" ref="R5:R13" si="2">F5/(F5+E5)</f>
        <v>0.22026061370323666</v>
      </c>
      <c r="S5" s="149"/>
      <c r="T5" s="138" t="s">
        <v>22</v>
      </c>
      <c r="U5" s="150">
        <f t="shared" ref="U5:U10" si="3">100*Y5/40.3/(Y5/40.3+W5/71.85)</f>
        <v>78.845302259114519</v>
      </c>
      <c r="V5" s="151">
        <v>38.49</v>
      </c>
      <c r="W5" s="151">
        <v>19.34</v>
      </c>
      <c r="X5" s="151">
        <v>0.34</v>
      </c>
      <c r="Y5" s="151">
        <v>40.43</v>
      </c>
      <c r="Z5" s="151">
        <v>0.15</v>
      </c>
      <c r="AA5" s="150">
        <v>98.75</v>
      </c>
      <c r="AD5" s="151"/>
      <c r="AE5" s="149"/>
    </row>
    <row r="6" spans="1:31" x14ac:dyDescent="0.2">
      <c r="A6" s="145" t="s">
        <v>18</v>
      </c>
      <c r="B6" s="150">
        <v>54.201630276564778</v>
      </c>
      <c r="C6" s="150" t="s">
        <v>68</v>
      </c>
      <c r="D6" s="150">
        <v>20.99</v>
      </c>
      <c r="E6" s="150">
        <v>7.695891089108911</v>
      </c>
      <c r="F6" s="150">
        <v>2.4324905863367401</v>
      </c>
      <c r="G6" s="150">
        <v>8.6199999999999992</v>
      </c>
      <c r="H6" s="150">
        <v>2.81</v>
      </c>
      <c r="I6" s="150">
        <v>0.35599999999999998</v>
      </c>
      <c r="J6" s="150">
        <v>2.5000000000000001E-2</v>
      </c>
      <c r="K6" s="150">
        <v>0.30599999999999999</v>
      </c>
      <c r="L6" s="150" t="s">
        <v>68</v>
      </c>
      <c r="M6" s="147">
        <v>97.602011952010429</v>
      </c>
      <c r="N6" s="147"/>
      <c r="O6" s="148">
        <f t="shared" si="0"/>
        <v>0.41067174845164361</v>
      </c>
      <c r="P6" s="148">
        <f t="shared" si="1"/>
        <v>3.1637906976235</v>
      </c>
      <c r="Q6" s="148"/>
      <c r="R6" s="148">
        <f t="shared" si="2"/>
        <v>0.24016577023690314</v>
      </c>
      <c r="S6" s="149"/>
      <c r="T6" s="138" t="s">
        <v>22</v>
      </c>
      <c r="U6" s="150">
        <f t="shared" si="3"/>
        <v>78.846809104420458</v>
      </c>
      <c r="V6" s="151">
        <v>38.590000000000003</v>
      </c>
      <c r="W6" s="151">
        <v>19.41</v>
      </c>
      <c r="X6" s="151">
        <v>0.35</v>
      </c>
      <c r="Y6" s="151">
        <v>40.58</v>
      </c>
      <c r="Z6" s="151">
        <v>0.2</v>
      </c>
      <c r="AA6" s="150">
        <v>99.13000000000001</v>
      </c>
      <c r="AD6" s="151"/>
      <c r="AE6" s="149"/>
    </row>
    <row r="7" spans="1:31" x14ac:dyDescent="0.2">
      <c r="A7" s="145" t="s">
        <v>18</v>
      </c>
      <c r="B7" s="151">
        <v>54</v>
      </c>
      <c r="C7" s="151">
        <v>0.68</v>
      </c>
      <c r="D7" s="151">
        <v>20.77</v>
      </c>
      <c r="E7" s="151">
        <v>7.5</v>
      </c>
      <c r="F7" s="151">
        <v>2.4500000000000002</v>
      </c>
      <c r="G7" s="151">
        <v>8.52</v>
      </c>
      <c r="H7" s="151">
        <v>3.5</v>
      </c>
      <c r="I7" s="151">
        <v>0.42</v>
      </c>
      <c r="J7" s="152" t="s">
        <v>69</v>
      </c>
      <c r="K7" s="151">
        <v>0.42</v>
      </c>
      <c r="L7" s="151">
        <v>0.21</v>
      </c>
      <c r="M7" s="147">
        <v>98.47</v>
      </c>
      <c r="N7" s="147"/>
      <c r="O7" s="148">
        <f t="shared" si="0"/>
        <v>0.41020702936928261</v>
      </c>
      <c r="P7" s="148">
        <f t="shared" si="1"/>
        <v>3.0612244897959182</v>
      </c>
      <c r="Q7" s="148">
        <f t="shared" ref="Q7:Q11" si="4">D7/C7</f>
        <v>30.544117647058819</v>
      </c>
      <c r="R7" s="148">
        <f t="shared" si="2"/>
        <v>0.24623115577889451</v>
      </c>
      <c r="S7" s="149"/>
      <c r="T7" s="138" t="s">
        <v>22</v>
      </c>
      <c r="U7" s="150">
        <f t="shared" si="3"/>
        <v>78.846809104420458</v>
      </c>
      <c r="V7" s="151">
        <v>38.590000000000003</v>
      </c>
      <c r="W7" s="151">
        <v>19.41</v>
      </c>
      <c r="X7" s="151">
        <v>0.35</v>
      </c>
      <c r="Y7" s="151">
        <v>40.58</v>
      </c>
      <c r="Z7" s="151">
        <v>0.2</v>
      </c>
      <c r="AA7" s="150">
        <v>99.13000000000001</v>
      </c>
      <c r="AD7" s="151"/>
      <c r="AE7" s="149"/>
    </row>
    <row r="8" spans="1:31" x14ac:dyDescent="0.2">
      <c r="A8" s="145" t="s">
        <v>18</v>
      </c>
      <c r="B8" s="150">
        <v>54.53</v>
      </c>
      <c r="C8" s="150">
        <v>0.39200000000000002</v>
      </c>
      <c r="D8" s="150">
        <v>21.086499999999997</v>
      </c>
      <c r="E8" s="150">
        <v>7.55</v>
      </c>
      <c r="F8" s="150">
        <v>2.1963500000000002</v>
      </c>
      <c r="G8" s="150">
        <v>8.2326315789473679</v>
      </c>
      <c r="H8" s="150">
        <v>3.11</v>
      </c>
      <c r="I8" s="150">
        <v>0.19700000000000001</v>
      </c>
      <c r="J8" s="152" t="s">
        <v>69</v>
      </c>
      <c r="K8" s="150" t="s">
        <v>68</v>
      </c>
      <c r="L8" s="152" t="s">
        <v>69</v>
      </c>
      <c r="M8" s="147">
        <v>97.30448157894736</v>
      </c>
      <c r="N8" s="147"/>
      <c r="O8" s="148">
        <f t="shared" si="0"/>
        <v>0.39042190875429156</v>
      </c>
      <c r="P8" s="148">
        <f t="shared" si="1"/>
        <v>3.437521342226876</v>
      </c>
      <c r="Q8" s="148">
        <f t="shared" si="4"/>
        <v>53.792091836734684</v>
      </c>
      <c r="R8" s="148">
        <f t="shared" si="2"/>
        <v>0.2253510288466965</v>
      </c>
      <c r="S8" s="149"/>
      <c r="T8" s="138" t="s">
        <v>22</v>
      </c>
      <c r="U8" s="150">
        <f t="shared" si="3"/>
        <v>78.846809104420458</v>
      </c>
      <c r="V8" s="151">
        <v>38.590000000000003</v>
      </c>
      <c r="W8" s="151">
        <v>19.41</v>
      </c>
      <c r="X8" s="151">
        <v>0.35</v>
      </c>
      <c r="Y8" s="151">
        <v>40.58</v>
      </c>
      <c r="Z8" s="151">
        <v>0.2</v>
      </c>
      <c r="AA8" s="150">
        <v>99.13000000000001</v>
      </c>
      <c r="AD8" s="151"/>
      <c r="AE8" s="149"/>
    </row>
    <row r="9" spans="1:31" x14ac:dyDescent="0.2">
      <c r="A9" s="145" t="s">
        <v>18</v>
      </c>
      <c r="B9" s="150">
        <v>54.389000000000003</v>
      </c>
      <c r="C9" s="150">
        <v>0.60299999999999998</v>
      </c>
      <c r="D9" s="150">
        <v>20.782</v>
      </c>
      <c r="E9" s="150">
        <v>7.4619999999999997</v>
      </c>
      <c r="F9" s="150">
        <v>2.2440000000000002</v>
      </c>
      <c r="G9" s="150">
        <v>8.6069999999999993</v>
      </c>
      <c r="H9" s="150">
        <v>2.8239999999999998</v>
      </c>
      <c r="I9" s="150">
        <v>0.38700000000000001</v>
      </c>
      <c r="J9" s="150">
        <v>0.128</v>
      </c>
      <c r="K9" s="150">
        <v>0.30099999999999999</v>
      </c>
      <c r="L9" s="150">
        <v>0.19700000000000001</v>
      </c>
      <c r="M9" s="147">
        <v>98.086000000000013</v>
      </c>
      <c r="N9" s="147"/>
      <c r="O9" s="148">
        <f t="shared" si="0"/>
        <v>0.41415648157058987</v>
      </c>
      <c r="P9" s="148">
        <f t="shared" si="1"/>
        <v>3.3253119429590012</v>
      </c>
      <c r="Q9" s="148">
        <f t="shared" si="4"/>
        <v>34.464344941956881</v>
      </c>
      <c r="R9" s="148">
        <f t="shared" si="2"/>
        <v>0.23119719760972599</v>
      </c>
      <c r="S9" s="149"/>
      <c r="T9" s="138" t="s">
        <v>22</v>
      </c>
      <c r="U9" s="150">
        <f t="shared" si="3"/>
        <v>78.846809104420458</v>
      </c>
      <c r="V9" s="151">
        <v>38.590000000000003</v>
      </c>
      <c r="W9" s="151">
        <v>19.41</v>
      </c>
      <c r="X9" s="151">
        <v>0.35</v>
      </c>
      <c r="Y9" s="151">
        <v>40.58</v>
      </c>
      <c r="Z9" s="151">
        <v>0.2</v>
      </c>
      <c r="AA9" s="150">
        <v>99.13000000000001</v>
      </c>
      <c r="AD9" s="151"/>
      <c r="AE9" s="149"/>
    </row>
    <row r="10" spans="1:31" x14ac:dyDescent="0.2">
      <c r="A10" s="145" t="s">
        <v>18</v>
      </c>
      <c r="B10" s="150">
        <v>54.514000000000003</v>
      </c>
      <c r="C10" s="150">
        <v>0.57899999999999996</v>
      </c>
      <c r="D10" s="150">
        <v>20.670999999999999</v>
      </c>
      <c r="E10" s="150">
        <v>7.44</v>
      </c>
      <c r="F10" s="150">
        <v>2.31</v>
      </c>
      <c r="G10" s="150">
        <v>8.6739999999999995</v>
      </c>
      <c r="H10" s="150">
        <v>2.734</v>
      </c>
      <c r="I10" s="150">
        <v>0.38200000000000001</v>
      </c>
      <c r="J10" s="150">
        <v>0.10199999999999999</v>
      </c>
      <c r="K10" s="150">
        <v>0.30599999999999999</v>
      </c>
      <c r="L10" s="150">
        <v>0.22700000000000001</v>
      </c>
      <c r="M10" s="147">
        <v>98.121000000000009</v>
      </c>
      <c r="N10" s="147"/>
      <c r="O10" s="148">
        <f t="shared" si="0"/>
        <v>0.41962169222582363</v>
      </c>
      <c r="P10" s="148">
        <f t="shared" si="1"/>
        <v>3.220779220779221</v>
      </c>
      <c r="Q10" s="148">
        <f t="shared" si="4"/>
        <v>35.701208981001727</v>
      </c>
      <c r="R10" s="148">
        <f t="shared" si="2"/>
        <v>0.23692307692307693</v>
      </c>
      <c r="S10" s="149"/>
      <c r="T10" s="138" t="s">
        <v>22</v>
      </c>
      <c r="U10" s="150">
        <f t="shared" si="3"/>
        <v>78.846809104420458</v>
      </c>
      <c r="V10" s="151">
        <v>38.590000000000003</v>
      </c>
      <c r="W10" s="151">
        <v>19.41</v>
      </c>
      <c r="X10" s="151">
        <v>0.35</v>
      </c>
      <c r="Y10" s="151">
        <v>40.58</v>
      </c>
      <c r="Z10" s="151">
        <v>0.2</v>
      </c>
      <c r="AA10" s="150">
        <v>99.13000000000001</v>
      </c>
      <c r="AD10" s="151"/>
      <c r="AE10" s="149"/>
    </row>
    <row r="11" spans="1:31" x14ac:dyDescent="0.2">
      <c r="A11" s="145" t="s">
        <v>18</v>
      </c>
      <c r="B11" s="150">
        <v>45.345159811985901</v>
      </c>
      <c r="C11" s="150">
        <v>1.08</v>
      </c>
      <c r="D11" s="150">
        <v>23.994915079773545</v>
      </c>
      <c r="E11" s="150">
        <v>6.7353306930693071</v>
      </c>
      <c r="F11" s="150">
        <v>3.4423548387096772</v>
      </c>
      <c r="G11" s="150">
        <v>13.824999999999999</v>
      </c>
      <c r="H11" s="150">
        <v>2.4700000000000002</v>
      </c>
      <c r="I11" s="150">
        <v>0.104</v>
      </c>
      <c r="J11" s="150">
        <v>7.0000000000000007E-2</v>
      </c>
      <c r="K11" s="150" t="s">
        <v>68</v>
      </c>
      <c r="L11" s="152" t="s">
        <v>69</v>
      </c>
      <c r="M11" s="147">
        <v>97.066760423538412</v>
      </c>
      <c r="N11" s="147"/>
      <c r="O11" s="148">
        <f t="shared" si="0"/>
        <v>0.57616373944385202</v>
      </c>
      <c r="P11" s="148">
        <f t="shared" si="1"/>
        <v>1.9566055821235326</v>
      </c>
      <c r="Q11" s="148">
        <f t="shared" si="4"/>
        <v>22.21751396275328</v>
      </c>
      <c r="R11" s="148">
        <f t="shared" si="2"/>
        <v>0.33822570249013961</v>
      </c>
      <c r="S11" s="153"/>
      <c r="T11" s="138"/>
      <c r="U11" s="138"/>
      <c r="V11" s="151"/>
      <c r="W11" s="151"/>
      <c r="X11" s="151"/>
      <c r="Y11" s="151"/>
      <c r="Z11" s="151"/>
      <c r="AA11" s="150"/>
      <c r="AD11" s="151"/>
      <c r="AE11" s="150"/>
    </row>
    <row r="12" spans="1:31" x14ac:dyDescent="0.2">
      <c r="A12" s="145" t="s">
        <v>18</v>
      </c>
      <c r="B12" s="150">
        <v>46.526171761280928</v>
      </c>
      <c r="C12" s="150" t="s">
        <v>68</v>
      </c>
      <c r="D12" s="150">
        <v>23.67</v>
      </c>
      <c r="E12" s="150">
        <v>8.5566831683168321</v>
      </c>
      <c r="F12" s="150">
        <v>1.9010220548682089</v>
      </c>
      <c r="G12" s="150">
        <v>13.87</v>
      </c>
      <c r="H12" s="150">
        <v>2.57</v>
      </c>
      <c r="I12" s="150">
        <v>0.27700000000000002</v>
      </c>
      <c r="J12" s="150">
        <v>7.0000000000000001E-3</v>
      </c>
      <c r="K12" s="150">
        <v>0.57899999999999996</v>
      </c>
      <c r="L12" s="150" t="s">
        <v>68</v>
      </c>
      <c r="M12" s="147">
        <v>98.112876984465984</v>
      </c>
      <c r="N12" s="147"/>
      <c r="O12" s="148">
        <f t="shared" si="0"/>
        <v>0.58597380650612585</v>
      </c>
      <c r="P12" s="148">
        <f t="shared" si="1"/>
        <v>4.5010962110642305</v>
      </c>
      <c r="Q12" s="148"/>
      <c r="R12" s="148">
        <f t="shared" si="2"/>
        <v>0.18178195065716587</v>
      </c>
      <c r="S12" s="153"/>
      <c r="T12" s="138"/>
      <c r="U12" s="138"/>
      <c r="V12" s="151"/>
      <c r="W12" s="151"/>
      <c r="X12" s="151"/>
      <c r="Y12" s="151"/>
      <c r="Z12" s="151"/>
      <c r="AA12" s="150"/>
      <c r="AD12" s="151"/>
      <c r="AE12" s="150"/>
    </row>
    <row r="13" spans="1:31" x14ac:dyDescent="0.2">
      <c r="A13" s="145" t="s">
        <v>18</v>
      </c>
      <c r="B13" s="150">
        <v>46.361498237367805</v>
      </c>
      <c r="C13" s="150">
        <v>1.1200000000000001</v>
      </c>
      <c r="D13" s="150">
        <v>24.207886361296964</v>
      </c>
      <c r="E13" s="150">
        <v>7.7823366336633661</v>
      </c>
      <c r="F13" s="150">
        <v>1.5768870967741935</v>
      </c>
      <c r="G13" s="150">
        <v>13.722058823529412</v>
      </c>
      <c r="H13" s="150">
        <v>2.62</v>
      </c>
      <c r="I13" s="150">
        <v>0.246</v>
      </c>
      <c r="J13" s="150">
        <v>0.318</v>
      </c>
      <c r="K13" s="150" t="s">
        <v>68</v>
      </c>
      <c r="L13" s="150">
        <v>0.05</v>
      </c>
      <c r="M13" s="147">
        <v>98.004667152631725</v>
      </c>
      <c r="N13" s="147"/>
      <c r="O13" s="148">
        <f t="shared" si="0"/>
        <v>0.56684249994943536</v>
      </c>
      <c r="P13" s="148">
        <f t="shared" si="1"/>
        <v>4.9352529103596172</v>
      </c>
      <c r="Q13" s="148">
        <f>D13/C13</f>
        <v>21.614184251158001</v>
      </c>
      <c r="R13" s="148">
        <f t="shared" si="2"/>
        <v>0.16848481692407105</v>
      </c>
      <c r="S13" s="153"/>
      <c r="T13" s="138"/>
      <c r="U13" s="138"/>
      <c r="V13" s="151"/>
      <c r="W13" s="151"/>
      <c r="X13" s="151"/>
      <c r="Y13" s="151"/>
      <c r="Z13" s="151"/>
      <c r="AA13" s="150"/>
      <c r="AD13" s="151"/>
      <c r="AE13" s="150"/>
    </row>
    <row r="14" spans="1:31" s="138" customFormat="1" ht="14.25" customHeight="1" x14ac:dyDescent="0.2">
      <c r="A14" s="145" t="s">
        <v>19</v>
      </c>
      <c r="B14" s="152">
        <v>44.63</v>
      </c>
      <c r="C14" s="152">
        <v>1.07</v>
      </c>
      <c r="D14" s="152">
        <v>22.81</v>
      </c>
      <c r="E14" s="152">
        <v>8.49</v>
      </c>
      <c r="F14" s="152">
        <v>2.06</v>
      </c>
      <c r="G14" s="152">
        <v>15.53</v>
      </c>
      <c r="H14" s="152">
        <v>2.29</v>
      </c>
      <c r="I14" s="152">
        <v>0.2</v>
      </c>
      <c r="J14" s="152" t="s">
        <v>69</v>
      </c>
      <c r="K14" s="152">
        <v>0.62</v>
      </c>
      <c r="L14" s="152">
        <v>0.14000000000000001</v>
      </c>
      <c r="M14" s="150">
        <f t="shared" ref="M14:M26" si="5">SUM(B14:L14)</f>
        <v>97.840000000000018</v>
      </c>
      <c r="N14" s="150"/>
      <c r="O14" s="150">
        <f t="shared" ref="O14:O36" si="6">G14/D14</f>
        <v>0.68084173608066634</v>
      </c>
      <c r="P14" s="150">
        <f t="shared" ref="P14:P36" si="7">E14/F14</f>
        <v>4.1213592233009706</v>
      </c>
      <c r="Q14" s="150">
        <f t="shared" ref="Q14:Q26" si="8">D14/C14</f>
        <v>21.31775700934579</v>
      </c>
      <c r="R14" s="150">
        <f t="shared" ref="R14:R36" si="9">F14/(F14+E14)</f>
        <v>0.19526066350710899</v>
      </c>
      <c r="S14" s="152"/>
      <c r="T14" s="138" t="s">
        <v>22</v>
      </c>
      <c r="U14" s="150">
        <f>100*Y14/40.3/(Y14/40.3+W14/71.85)</f>
        <v>78.995962377260099</v>
      </c>
      <c r="V14" s="152">
        <v>38.770000000000003</v>
      </c>
      <c r="W14" s="152">
        <v>19.36</v>
      </c>
      <c r="X14" s="152">
        <v>0.28000000000000003</v>
      </c>
      <c r="Y14" s="152">
        <v>40.840000000000003</v>
      </c>
      <c r="Z14" s="152">
        <v>0.2</v>
      </c>
      <c r="AA14" s="152">
        <f>SUM(V14:Z14)</f>
        <v>99.45</v>
      </c>
    </row>
    <row r="15" spans="1:31" s="138" customFormat="1" ht="14.25" customHeight="1" x14ac:dyDescent="0.2">
      <c r="A15" s="145" t="s">
        <v>19</v>
      </c>
      <c r="B15" s="152">
        <v>51.32</v>
      </c>
      <c r="C15" s="152">
        <v>0.33</v>
      </c>
      <c r="D15" s="152">
        <v>20.92</v>
      </c>
      <c r="E15" s="152">
        <v>7.64</v>
      </c>
      <c r="F15" s="152">
        <v>3.9</v>
      </c>
      <c r="G15" s="152">
        <v>7.53</v>
      </c>
      <c r="H15" s="152">
        <v>3.19</v>
      </c>
      <c r="I15" s="152">
        <v>0.34</v>
      </c>
      <c r="J15" s="152" t="s">
        <v>69</v>
      </c>
      <c r="K15" s="152">
        <v>0.47</v>
      </c>
      <c r="L15" s="152">
        <v>0.19</v>
      </c>
      <c r="M15" s="150">
        <f t="shared" si="5"/>
        <v>95.83</v>
      </c>
      <c r="N15" s="150"/>
      <c r="O15" s="150">
        <f t="shared" si="6"/>
        <v>0.35994263862332693</v>
      </c>
      <c r="P15" s="150">
        <f t="shared" si="7"/>
        <v>1.9589743589743589</v>
      </c>
      <c r="Q15" s="150">
        <f t="shared" si="8"/>
        <v>63.393939393939398</v>
      </c>
      <c r="R15" s="150">
        <f t="shared" si="9"/>
        <v>0.33795493934142118</v>
      </c>
      <c r="S15" s="152"/>
      <c r="T15" s="138" t="s">
        <v>22</v>
      </c>
      <c r="U15" s="150">
        <f t="shared" ref="U15:U26" si="10">100*Y15/40.3/(Y15/40.3+W15/71.85)</f>
        <v>79.2768719159846</v>
      </c>
      <c r="V15" s="152">
        <v>38.53</v>
      </c>
      <c r="W15" s="152">
        <v>19.079999999999998</v>
      </c>
      <c r="X15" s="152">
        <v>0.31</v>
      </c>
      <c r="Y15" s="152">
        <v>40.94</v>
      </c>
      <c r="Z15" s="152">
        <v>0.27</v>
      </c>
      <c r="AA15" s="152">
        <f t="shared" ref="AA15:AA26" si="11">SUM(V15:Z15)</f>
        <v>99.13</v>
      </c>
    </row>
    <row r="16" spans="1:31" s="138" customFormat="1" ht="14.25" customHeight="1" x14ac:dyDescent="0.2">
      <c r="A16" s="145" t="s">
        <v>19</v>
      </c>
      <c r="B16" s="152">
        <v>55.3</v>
      </c>
      <c r="C16" s="152">
        <v>0.62</v>
      </c>
      <c r="D16" s="152">
        <v>22.35</v>
      </c>
      <c r="E16" s="152">
        <v>4.5</v>
      </c>
      <c r="F16" s="152">
        <v>1.39</v>
      </c>
      <c r="G16" s="152">
        <v>8.26</v>
      </c>
      <c r="H16" s="152">
        <v>3.73</v>
      </c>
      <c r="I16" s="152">
        <v>0.37</v>
      </c>
      <c r="J16" s="152" t="s">
        <v>69</v>
      </c>
      <c r="K16" s="152">
        <v>0.72</v>
      </c>
      <c r="L16" s="152">
        <v>0.18</v>
      </c>
      <c r="M16" s="150">
        <f t="shared" si="5"/>
        <v>97.420000000000016</v>
      </c>
      <c r="N16" s="150"/>
      <c r="O16" s="150">
        <f t="shared" si="6"/>
        <v>0.36957494407158831</v>
      </c>
      <c r="P16" s="150">
        <f t="shared" si="7"/>
        <v>3.2374100719424463</v>
      </c>
      <c r="Q16" s="150">
        <f t="shared" si="8"/>
        <v>36.048387096774199</v>
      </c>
      <c r="R16" s="150">
        <f t="shared" si="9"/>
        <v>0.23599320882852293</v>
      </c>
      <c r="S16" s="152"/>
      <c r="T16" s="138" t="s">
        <v>22</v>
      </c>
      <c r="U16" s="150">
        <f t="shared" si="10"/>
        <v>79.592519528529877</v>
      </c>
      <c r="V16" s="152">
        <v>39.06</v>
      </c>
      <c r="W16" s="152">
        <v>18.98</v>
      </c>
      <c r="X16" s="152">
        <v>0.3</v>
      </c>
      <c r="Y16" s="152">
        <v>41.52</v>
      </c>
      <c r="Z16" s="152">
        <v>0.18</v>
      </c>
      <c r="AA16" s="152">
        <f t="shared" si="11"/>
        <v>100.04000000000002</v>
      </c>
    </row>
    <row r="17" spans="1:31" s="138" customFormat="1" ht="14.25" customHeight="1" x14ac:dyDescent="0.2">
      <c r="A17" s="145" t="s">
        <v>19</v>
      </c>
      <c r="B17" s="154">
        <v>44.316666666666663</v>
      </c>
      <c r="C17" s="154">
        <v>1.0999999999999999</v>
      </c>
      <c r="D17" s="154">
        <v>22.623333333333335</v>
      </c>
      <c r="E17" s="154">
        <v>8.586666666666666</v>
      </c>
      <c r="F17" s="154">
        <v>2.11</v>
      </c>
      <c r="G17" s="154">
        <v>15.746666666666668</v>
      </c>
      <c r="H17" s="154">
        <v>2.04</v>
      </c>
      <c r="I17" s="154">
        <v>0.19333333333333336</v>
      </c>
      <c r="J17" s="152" t="s">
        <v>69</v>
      </c>
      <c r="K17" s="154">
        <v>0.66333333333333344</v>
      </c>
      <c r="L17" s="154">
        <v>0.10999999999999999</v>
      </c>
      <c r="M17" s="150">
        <f t="shared" si="5"/>
        <v>97.49</v>
      </c>
      <c r="N17" s="150"/>
      <c r="O17" s="150">
        <f t="shared" si="6"/>
        <v>0.69603654044496832</v>
      </c>
      <c r="P17" s="150">
        <f t="shared" si="7"/>
        <v>4.0695102685624009</v>
      </c>
      <c r="Q17" s="150">
        <f t="shared" si="8"/>
        <v>20.56666666666667</v>
      </c>
      <c r="R17" s="150">
        <f t="shared" si="9"/>
        <v>0.19725771268307885</v>
      </c>
      <c r="S17" s="152"/>
      <c r="T17" s="138" t="s">
        <v>22</v>
      </c>
      <c r="U17" s="150">
        <f t="shared" si="10"/>
        <v>78.541730330996302</v>
      </c>
      <c r="V17" s="152">
        <v>38.770000000000003</v>
      </c>
      <c r="W17" s="152">
        <v>19.82</v>
      </c>
      <c r="X17" s="152">
        <v>0.3</v>
      </c>
      <c r="Y17" s="152">
        <v>40.69</v>
      </c>
      <c r="Z17" s="152">
        <v>0.22</v>
      </c>
      <c r="AA17" s="152">
        <f t="shared" si="11"/>
        <v>99.8</v>
      </c>
    </row>
    <row r="18" spans="1:31" s="138" customFormat="1" ht="14.25" customHeight="1" x14ac:dyDescent="0.2">
      <c r="A18" s="145" t="s">
        <v>19</v>
      </c>
      <c r="B18" s="152">
        <v>59.05</v>
      </c>
      <c r="C18" s="152">
        <v>0.33</v>
      </c>
      <c r="D18" s="152">
        <v>19.670000000000002</v>
      </c>
      <c r="E18" s="152">
        <v>1.89</v>
      </c>
      <c r="F18" s="152">
        <v>1.1599999999999999</v>
      </c>
      <c r="G18" s="152">
        <v>7.82</v>
      </c>
      <c r="H18" s="152">
        <v>2</v>
      </c>
      <c r="I18" s="152">
        <v>0.36</v>
      </c>
      <c r="J18" s="152" t="s">
        <v>69</v>
      </c>
      <c r="K18" s="152">
        <v>0.56999999999999995</v>
      </c>
      <c r="L18" s="152">
        <v>0.15</v>
      </c>
      <c r="M18" s="150">
        <f t="shared" si="5"/>
        <v>92.999999999999986</v>
      </c>
      <c r="N18" s="150"/>
      <c r="O18" s="150">
        <f t="shared" si="6"/>
        <v>0.39755973563802743</v>
      </c>
      <c r="P18" s="150">
        <f t="shared" si="7"/>
        <v>1.6293103448275863</v>
      </c>
      <c r="Q18" s="150">
        <f t="shared" si="8"/>
        <v>59.606060606060609</v>
      </c>
      <c r="R18" s="150">
        <f t="shared" si="9"/>
        <v>0.38032786885245901</v>
      </c>
      <c r="S18" s="152"/>
      <c r="T18" s="138" t="s">
        <v>22</v>
      </c>
      <c r="U18" s="150">
        <f t="shared" si="10"/>
        <v>79.881395018590766</v>
      </c>
      <c r="V18" s="152">
        <v>38.81</v>
      </c>
      <c r="W18" s="152">
        <v>18.72</v>
      </c>
      <c r="X18" s="152">
        <v>0.25</v>
      </c>
      <c r="Y18" s="152">
        <v>41.69</v>
      </c>
      <c r="Z18" s="152">
        <v>0.2</v>
      </c>
      <c r="AA18" s="152">
        <f t="shared" si="11"/>
        <v>99.67</v>
      </c>
    </row>
    <row r="19" spans="1:31" s="138" customFormat="1" ht="14.25" customHeight="1" x14ac:dyDescent="0.2">
      <c r="A19" s="145" t="s">
        <v>19</v>
      </c>
      <c r="B19" s="154">
        <v>44.026666666666664</v>
      </c>
      <c r="C19" s="154">
        <v>1.0833333333333333</v>
      </c>
      <c r="D19" s="154">
        <v>22.953333333333333</v>
      </c>
      <c r="E19" s="154">
        <v>7.59</v>
      </c>
      <c r="F19" s="154">
        <v>2.0933333333333333</v>
      </c>
      <c r="G19" s="154">
        <v>15.863333333333335</v>
      </c>
      <c r="H19" s="154">
        <v>2.0966666666666667</v>
      </c>
      <c r="I19" s="154">
        <v>0.23666666666666666</v>
      </c>
      <c r="J19" s="152" t="s">
        <v>69</v>
      </c>
      <c r="K19" s="154">
        <v>0.65333333333333332</v>
      </c>
      <c r="L19" s="154">
        <v>0.12</v>
      </c>
      <c r="M19" s="150">
        <f t="shared" si="5"/>
        <v>96.716666666666669</v>
      </c>
      <c r="N19" s="150"/>
      <c r="O19" s="150">
        <f t="shared" si="6"/>
        <v>0.69111240197502188</v>
      </c>
      <c r="P19" s="150">
        <f t="shared" si="7"/>
        <v>3.6257961783439492</v>
      </c>
      <c r="Q19" s="150">
        <f t="shared" si="8"/>
        <v>21.187692307692309</v>
      </c>
      <c r="R19" s="150">
        <f t="shared" si="9"/>
        <v>0.21617900172117038</v>
      </c>
      <c r="S19" s="152"/>
      <c r="T19" s="138" t="s">
        <v>22</v>
      </c>
      <c r="U19" s="150">
        <f t="shared" si="10"/>
        <v>78.844602709272351</v>
      </c>
      <c r="V19" s="152">
        <v>39.11</v>
      </c>
      <c r="W19" s="152">
        <v>19.579999999999998</v>
      </c>
      <c r="X19" s="152">
        <v>0.28000000000000003</v>
      </c>
      <c r="Y19" s="152">
        <v>40.93</v>
      </c>
      <c r="Z19" s="152">
        <v>0.25</v>
      </c>
      <c r="AA19" s="152">
        <f t="shared" si="11"/>
        <v>100.15</v>
      </c>
    </row>
    <row r="20" spans="1:31" s="138" customFormat="1" ht="14.25" customHeight="1" x14ac:dyDescent="0.2">
      <c r="A20" s="145" t="s">
        <v>19</v>
      </c>
      <c r="B20" s="152">
        <v>57.12</v>
      </c>
      <c r="C20" s="152">
        <v>0.18</v>
      </c>
      <c r="D20" s="152">
        <v>20.48</v>
      </c>
      <c r="E20" s="152">
        <v>4.7300000000000004</v>
      </c>
      <c r="F20" s="152">
        <v>2.3199999999999998</v>
      </c>
      <c r="G20" s="152">
        <v>7.79</v>
      </c>
      <c r="H20" s="152">
        <v>3.45</v>
      </c>
      <c r="I20" s="152">
        <v>0.36</v>
      </c>
      <c r="J20" s="152" t="s">
        <v>69</v>
      </c>
      <c r="K20" s="152">
        <v>0.72</v>
      </c>
      <c r="L20" s="152">
        <v>0.2</v>
      </c>
      <c r="M20" s="150">
        <f t="shared" si="5"/>
        <v>97.350000000000009</v>
      </c>
      <c r="N20" s="150"/>
      <c r="O20" s="150">
        <f t="shared" si="6"/>
        <v>0.38037109375</v>
      </c>
      <c r="P20" s="150">
        <f t="shared" si="7"/>
        <v>2.0387931034482762</v>
      </c>
      <c r="Q20" s="150">
        <f t="shared" si="8"/>
        <v>113.77777777777779</v>
      </c>
      <c r="R20" s="150">
        <f t="shared" si="9"/>
        <v>0.32907801418439708</v>
      </c>
      <c r="S20" s="152"/>
      <c r="T20" s="138" t="s">
        <v>22</v>
      </c>
      <c r="U20" s="150">
        <f t="shared" si="10"/>
        <v>79.006793628832128</v>
      </c>
      <c r="V20" s="152">
        <v>39</v>
      </c>
      <c r="W20" s="152">
        <v>19.39</v>
      </c>
      <c r="X20" s="152">
        <v>0.31</v>
      </c>
      <c r="Y20" s="152">
        <v>40.93</v>
      </c>
      <c r="Z20" s="152">
        <v>0.24</v>
      </c>
      <c r="AA20" s="152">
        <f t="shared" si="11"/>
        <v>99.86999999999999</v>
      </c>
    </row>
    <row r="21" spans="1:31" s="138" customFormat="1" ht="14.25" customHeight="1" x14ac:dyDescent="0.2">
      <c r="A21" s="145" t="s">
        <v>19</v>
      </c>
      <c r="B21" s="154">
        <v>44.91</v>
      </c>
      <c r="C21" s="154">
        <v>1.1266666666666667</v>
      </c>
      <c r="D21" s="154">
        <v>23.426666666666666</v>
      </c>
      <c r="E21" s="154">
        <v>7.8133333333333335</v>
      </c>
      <c r="F21" s="154">
        <v>2.1999999999999997</v>
      </c>
      <c r="G21" s="154">
        <v>16.273333333333337</v>
      </c>
      <c r="H21" s="154">
        <v>2.2833333333333332</v>
      </c>
      <c r="I21" s="154">
        <v>0.23333333333333331</v>
      </c>
      <c r="J21" s="152" t="s">
        <v>69</v>
      </c>
      <c r="K21" s="154">
        <v>0.20333333333333334</v>
      </c>
      <c r="L21" s="154">
        <v>0.12</v>
      </c>
      <c r="M21" s="150">
        <f t="shared" si="5"/>
        <v>98.59</v>
      </c>
      <c r="N21" s="150"/>
      <c r="O21" s="150">
        <f t="shared" si="6"/>
        <v>0.69464997154240204</v>
      </c>
      <c r="P21" s="150">
        <f t="shared" si="7"/>
        <v>3.5515151515151522</v>
      </c>
      <c r="Q21" s="150">
        <f t="shared" si="8"/>
        <v>20.792899408284022</v>
      </c>
      <c r="R21" s="150">
        <f t="shared" si="9"/>
        <v>0.21970705725699063</v>
      </c>
      <c r="S21" s="152"/>
      <c r="T21" s="138" t="s">
        <v>22</v>
      </c>
      <c r="U21" s="150">
        <f t="shared" si="10"/>
        <v>78.902995172984859</v>
      </c>
      <c r="V21" s="152">
        <v>38.72</v>
      </c>
      <c r="W21" s="152">
        <v>19.440000000000001</v>
      </c>
      <c r="X21" s="152">
        <v>0.3</v>
      </c>
      <c r="Y21" s="152">
        <v>40.78</v>
      </c>
      <c r="Z21" s="152">
        <v>0.2</v>
      </c>
      <c r="AA21" s="152">
        <f t="shared" si="11"/>
        <v>99.44</v>
      </c>
    </row>
    <row r="22" spans="1:31" s="138" customFormat="1" ht="14.25" customHeight="1" x14ac:dyDescent="0.2">
      <c r="A22" s="145" t="s">
        <v>19</v>
      </c>
      <c r="B22" s="154">
        <v>45.09</v>
      </c>
      <c r="C22" s="154">
        <v>1.1733333333333333</v>
      </c>
      <c r="D22" s="154">
        <v>23.36</v>
      </c>
      <c r="E22" s="154">
        <v>8.2766666666666655</v>
      </c>
      <c r="F22" s="154">
        <v>2.1966666666666668</v>
      </c>
      <c r="G22" s="154">
        <v>15.986666666666666</v>
      </c>
      <c r="H22" s="154">
        <v>2.3766666666666669</v>
      </c>
      <c r="I22" s="154">
        <v>0.24666666666666667</v>
      </c>
      <c r="J22" s="152" t="s">
        <v>69</v>
      </c>
      <c r="K22" s="154">
        <v>0.33</v>
      </c>
      <c r="L22" s="154">
        <v>0.11666666666666665</v>
      </c>
      <c r="M22" s="150">
        <f t="shared" si="5"/>
        <v>99.153333333333336</v>
      </c>
      <c r="N22" s="150"/>
      <c r="O22" s="150">
        <f t="shared" si="6"/>
        <v>0.68436073059360736</v>
      </c>
      <c r="P22" s="150">
        <f t="shared" si="7"/>
        <v>3.7678300455235196</v>
      </c>
      <c r="Q22" s="150">
        <f t="shared" si="8"/>
        <v>19.90909090909091</v>
      </c>
      <c r="R22" s="150">
        <f t="shared" si="9"/>
        <v>0.20973901973265438</v>
      </c>
      <c r="S22" s="152"/>
      <c r="T22" s="138" t="s">
        <v>22</v>
      </c>
      <c r="U22" s="150">
        <f t="shared" si="10"/>
        <v>79.087527924728505</v>
      </c>
      <c r="V22" s="152">
        <v>39.090000000000003</v>
      </c>
      <c r="W22" s="152">
        <v>19.39</v>
      </c>
      <c r="X22" s="152">
        <v>0.31</v>
      </c>
      <c r="Y22" s="152">
        <v>41.13</v>
      </c>
      <c r="Z22" s="152">
        <v>0.2</v>
      </c>
      <c r="AA22" s="152">
        <f t="shared" si="11"/>
        <v>100.12000000000002</v>
      </c>
    </row>
    <row r="23" spans="1:31" s="138" customFormat="1" ht="14.25" customHeight="1" x14ac:dyDescent="0.2">
      <c r="A23" s="145" t="s">
        <v>19</v>
      </c>
      <c r="B23" s="154">
        <v>45.48</v>
      </c>
      <c r="C23" s="154">
        <v>1.17</v>
      </c>
      <c r="D23" s="154">
        <v>23.186666666666667</v>
      </c>
      <c r="E23" s="154">
        <v>7.253333333333333</v>
      </c>
      <c r="F23" s="154">
        <v>2.0233333333333334</v>
      </c>
      <c r="G23" s="154">
        <v>15.996666666666668</v>
      </c>
      <c r="H23" s="154">
        <v>2.1233333333333335</v>
      </c>
      <c r="I23" s="154">
        <v>0.22999999999999998</v>
      </c>
      <c r="J23" s="152" t="s">
        <v>69</v>
      </c>
      <c r="K23" s="154">
        <v>0.66333333333333344</v>
      </c>
      <c r="L23" s="154">
        <v>0.13666666666666669</v>
      </c>
      <c r="M23" s="150">
        <f t="shared" si="5"/>
        <v>98.26333333333335</v>
      </c>
      <c r="N23" s="150"/>
      <c r="O23" s="150">
        <f t="shared" si="6"/>
        <v>0.68990799309948247</v>
      </c>
      <c r="P23" s="150">
        <f t="shared" si="7"/>
        <v>3.5848434925864905</v>
      </c>
      <c r="Q23" s="150">
        <f t="shared" si="8"/>
        <v>19.817663817663821</v>
      </c>
      <c r="R23" s="150">
        <f t="shared" si="9"/>
        <v>0.2181099532878189</v>
      </c>
      <c r="S23" s="152"/>
      <c r="T23" s="138" t="s">
        <v>22</v>
      </c>
      <c r="U23" s="150">
        <f t="shared" si="10"/>
        <v>78.870930526142843</v>
      </c>
      <c r="V23" s="152">
        <v>38.94</v>
      </c>
      <c r="W23" s="152">
        <v>19.53</v>
      </c>
      <c r="X23" s="152">
        <v>0.26</v>
      </c>
      <c r="Y23" s="152">
        <v>40.89</v>
      </c>
      <c r="Z23" s="152">
        <v>0.2</v>
      </c>
      <c r="AA23" s="152">
        <f t="shared" si="11"/>
        <v>99.820000000000007</v>
      </c>
    </row>
    <row r="24" spans="1:31" s="138" customFormat="1" ht="14.25" customHeight="1" x14ac:dyDescent="0.2">
      <c r="A24" s="145" t="s">
        <v>19</v>
      </c>
      <c r="B24" s="154">
        <v>58.213333333333331</v>
      </c>
      <c r="C24" s="154">
        <v>3.52</v>
      </c>
      <c r="D24" s="154">
        <v>9.8833333333333329</v>
      </c>
      <c r="E24" s="154">
        <v>9.3266666666666662</v>
      </c>
      <c r="F24" s="154">
        <v>1.9466666666666665</v>
      </c>
      <c r="G24" s="154">
        <v>13</v>
      </c>
      <c r="H24" s="154">
        <v>1.64</v>
      </c>
      <c r="I24" s="154">
        <v>0.70333333333333325</v>
      </c>
      <c r="J24" s="154">
        <v>0.19999999999999998</v>
      </c>
      <c r="K24" s="154">
        <v>0.20333333333333334</v>
      </c>
      <c r="L24" s="154">
        <v>0.39666666666666667</v>
      </c>
      <c r="M24" s="150">
        <f t="shared" si="5"/>
        <v>99.033333333333346</v>
      </c>
      <c r="N24" s="150"/>
      <c r="O24" s="150">
        <f t="shared" si="6"/>
        <v>1.315345699831366</v>
      </c>
      <c r="P24" s="150">
        <f t="shared" si="7"/>
        <v>4.7910958904109586</v>
      </c>
      <c r="Q24" s="150">
        <f t="shared" si="8"/>
        <v>2.8077651515151514</v>
      </c>
      <c r="R24" s="150">
        <f t="shared" si="9"/>
        <v>0.17267888823181549</v>
      </c>
      <c r="S24" s="152"/>
      <c r="T24" s="138" t="s">
        <v>22</v>
      </c>
      <c r="U24" s="150">
        <f t="shared" si="10"/>
        <v>79.065494769909435</v>
      </c>
      <c r="V24" s="152">
        <v>39.04</v>
      </c>
      <c r="W24" s="152">
        <v>19.43</v>
      </c>
      <c r="X24" s="152">
        <v>0.36</v>
      </c>
      <c r="Y24" s="152">
        <v>41.16</v>
      </c>
      <c r="Z24" s="152">
        <v>0.22</v>
      </c>
      <c r="AA24" s="152">
        <f t="shared" si="11"/>
        <v>100.21</v>
      </c>
    </row>
    <row r="25" spans="1:31" s="138" customFormat="1" ht="14.25" customHeight="1" x14ac:dyDescent="0.2">
      <c r="A25" s="145" t="s">
        <v>19</v>
      </c>
      <c r="B25" s="154">
        <v>45.21</v>
      </c>
      <c r="C25" s="154">
        <v>1.1233333333333333</v>
      </c>
      <c r="D25" s="154">
        <v>23.126666666666665</v>
      </c>
      <c r="E25" s="154">
        <v>7.7366666666666672</v>
      </c>
      <c r="F25" s="154">
        <v>2.59</v>
      </c>
      <c r="G25" s="154">
        <v>15.723333333333334</v>
      </c>
      <c r="H25" s="154">
        <v>2.0500000000000003</v>
      </c>
      <c r="I25" s="154">
        <v>0.24</v>
      </c>
      <c r="J25" s="152" t="s">
        <v>69</v>
      </c>
      <c r="K25" s="154">
        <v>0.63666666666666671</v>
      </c>
      <c r="L25" s="154">
        <v>0.13</v>
      </c>
      <c r="M25" s="150">
        <f t="shared" si="5"/>
        <v>98.566666666666663</v>
      </c>
      <c r="N25" s="150"/>
      <c r="O25" s="150">
        <f t="shared" si="6"/>
        <v>0.67987892764485447</v>
      </c>
      <c r="P25" s="150">
        <f t="shared" si="7"/>
        <v>2.9871299871299875</v>
      </c>
      <c r="Q25" s="150">
        <f t="shared" si="8"/>
        <v>20.587537091988128</v>
      </c>
      <c r="R25" s="150">
        <f t="shared" si="9"/>
        <v>0.25080697224015491</v>
      </c>
      <c r="S25" s="152"/>
      <c r="T25" s="138" t="s">
        <v>22</v>
      </c>
      <c r="U25" s="150">
        <f t="shared" si="10"/>
        <v>79.250494451398737</v>
      </c>
      <c r="V25" s="152">
        <v>39</v>
      </c>
      <c r="W25" s="152">
        <v>19.190000000000001</v>
      </c>
      <c r="X25" s="152">
        <v>0.28000000000000003</v>
      </c>
      <c r="Y25" s="152">
        <v>41.11</v>
      </c>
      <c r="Z25" s="152">
        <v>0.22</v>
      </c>
      <c r="AA25" s="152">
        <f t="shared" si="11"/>
        <v>99.8</v>
      </c>
    </row>
    <row r="26" spans="1:31" s="138" customFormat="1" ht="14.25" customHeight="1" x14ac:dyDescent="0.2">
      <c r="A26" s="145" t="s">
        <v>98</v>
      </c>
      <c r="B26" s="154">
        <v>44.306666666666665</v>
      </c>
      <c r="C26" s="154">
        <v>1.1333333333333333</v>
      </c>
      <c r="D26" s="154">
        <v>22.41</v>
      </c>
      <c r="E26" s="154">
        <v>7.3999999999999995</v>
      </c>
      <c r="F26" s="154">
        <v>2.0133333333333332</v>
      </c>
      <c r="G26" s="154">
        <v>14.956666666666665</v>
      </c>
      <c r="H26" s="154">
        <v>2.8933333333333331</v>
      </c>
      <c r="I26" s="154">
        <v>0.25333333333333335</v>
      </c>
      <c r="J26" s="152" t="s">
        <v>69</v>
      </c>
      <c r="K26" s="154">
        <v>0.64</v>
      </c>
      <c r="L26" s="154">
        <v>0.10999999999999999</v>
      </c>
      <c r="M26" s="150">
        <f t="shared" si="5"/>
        <v>96.11666666666666</v>
      </c>
      <c r="N26" s="150"/>
      <c r="O26" s="150">
        <f t="shared" si="6"/>
        <v>0.66741038226981997</v>
      </c>
      <c r="P26" s="150">
        <f t="shared" si="7"/>
        <v>3.6754966887417218</v>
      </c>
      <c r="Q26" s="150">
        <f t="shared" si="8"/>
        <v>19.773529411764706</v>
      </c>
      <c r="R26" s="150">
        <f t="shared" si="9"/>
        <v>0.21388101983002833</v>
      </c>
      <c r="S26" s="152"/>
      <c r="T26" s="138" t="s">
        <v>22</v>
      </c>
      <c r="U26" s="150">
        <f t="shared" si="10"/>
        <v>79.146887200324301</v>
      </c>
      <c r="V26" s="152">
        <v>38.979999999999997</v>
      </c>
      <c r="W26" s="152">
        <v>19.25</v>
      </c>
      <c r="X26" s="152">
        <v>0.34</v>
      </c>
      <c r="Y26" s="152">
        <v>40.98</v>
      </c>
      <c r="Z26" s="152">
        <v>0.22</v>
      </c>
      <c r="AA26" s="152">
        <f t="shared" si="11"/>
        <v>99.77</v>
      </c>
    </row>
    <row r="27" spans="1:31" s="138" customFormat="1" x14ac:dyDescent="0.2">
      <c r="A27" s="145" t="s">
        <v>19</v>
      </c>
      <c r="B27" s="155">
        <v>45.536000000000001</v>
      </c>
      <c r="C27" s="155">
        <v>1.0469999999999999</v>
      </c>
      <c r="D27" s="155">
        <v>22.210999999999999</v>
      </c>
      <c r="E27" s="155">
        <v>8.0470000000000006</v>
      </c>
      <c r="F27" s="155">
        <v>2.9940000000000002</v>
      </c>
      <c r="G27" s="155">
        <v>14.757</v>
      </c>
      <c r="H27" s="155">
        <v>1.9710000000000001</v>
      </c>
      <c r="I27" s="155">
        <v>0.252</v>
      </c>
      <c r="J27" s="155">
        <v>9.6000000000000002E-2</v>
      </c>
      <c r="K27" s="155">
        <v>0.52</v>
      </c>
      <c r="L27" s="155">
        <v>0.128</v>
      </c>
      <c r="M27" s="147">
        <v>97.731000000000009</v>
      </c>
      <c r="N27" s="147"/>
      <c r="O27" s="150">
        <f t="shared" si="6"/>
        <v>0.66440052226374324</v>
      </c>
      <c r="P27" s="150">
        <f t="shared" si="7"/>
        <v>2.6877087508350033</v>
      </c>
      <c r="Q27" s="150">
        <f t="shared" ref="Q27:Q36" si="12">D27/C27</f>
        <v>21.213944603629418</v>
      </c>
      <c r="R27" s="150">
        <f t="shared" si="9"/>
        <v>0.27117108957521963</v>
      </c>
      <c r="S27" s="153"/>
      <c r="T27" s="138" t="s">
        <v>22</v>
      </c>
      <c r="U27" s="150">
        <f t="shared" ref="U27:U28" si="13">100*Y27/40.3/(Y27/40.3+W27/71.85)</f>
        <v>79.494204160555185</v>
      </c>
      <c r="V27" s="154">
        <v>39.56</v>
      </c>
      <c r="W27" s="154">
        <v>19.21</v>
      </c>
      <c r="X27" s="154">
        <v>0.28000000000000003</v>
      </c>
      <c r="Y27" s="154">
        <v>41.77</v>
      </c>
      <c r="Z27" s="154">
        <v>0.22</v>
      </c>
      <c r="AA27" s="150">
        <v>101.04</v>
      </c>
      <c r="AD27" s="151"/>
      <c r="AE27" s="149"/>
    </row>
    <row r="28" spans="1:31" s="138" customFormat="1" x14ac:dyDescent="0.2">
      <c r="A28" s="145" t="s">
        <v>19</v>
      </c>
      <c r="B28" s="154">
        <v>44.97</v>
      </c>
      <c r="C28" s="154">
        <v>1.18</v>
      </c>
      <c r="D28" s="154">
        <v>23.32</v>
      </c>
      <c r="E28" s="154">
        <v>7.53</v>
      </c>
      <c r="F28" s="154">
        <v>2.09</v>
      </c>
      <c r="G28" s="154">
        <v>15.15</v>
      </c>
      <c r="H28" s="154">
        <v>2.3199999999999998</v>
      </c>
      <c r="I28" s="154">
        <v>0.24</v>
      </c>
      <c r="J28" s="152" t="s">
        <v>69</v>
      </c>
      <c r="K28" s="154">
        <v>0.67</v>
      </c>
      <c r="L28" s="154">
        <v>0.14000000000000001</v>
      </c>
      <c r="M28" s="147">
        <v>97.8</v>
      </c>
      <c r="N28" s="147"/>
      <c r="O28" s="150">
        <f t="shared" si="6"/>
        <v>0.64965694682675812</v>
      </c>
      <c r="P28" s="150">
        <f t="shared" si="7"/>
        <v>3.6028708133971294</v>
      </c>
      <c r="Q28" s="150">
        <f t="shared" si="12"/>
        <v>19.762711864406782</v>
      </c>
      <c r="R28" s="150">
        <f t="shared" si="9"/>
        <v>0.21725571725571721</v>
      </c>
      <c r="S28" s="153"/>
      <c r="T28" s="138" t="s">
        <v>22</v>
      </c>
      <c r="U28" s="150">
        <f t="shared" si="13"/>
        <v>79.494204160555185</v>
      </c>
      <c r="V28" s="154">
        <v>39.56</v>
      </c>
      <c r="W28" s="154">
        <v>19.21</v>
      </c>
      <c r="X28" s="154">
        <v>0.28000000000000003</v>
      </c>
      <c r="Y28" s="154">
        <v>41.77</v>
      </c>
      <c r="Z28" s="154">
        <v>0.22</v>
      </c>
      <c r="AA28" s="150">
        <v>101.04</v>
      </c>
      <c r="AD28" s="151"/>
      <c r="AE28" s="149"/>
    </row>
    <row r="29" spans="1:31" s="138" customFormat="1" x14ac:dyDescent="0.2">
      <c r="A29" s="145" t="s">
        <v>19</v>
      </c>
      <c r="B29" s="155">
        <v>51.253</v>
      </c>
      <c r="C29" s="155">
        <v>1.59</v>
      </c>
      <c r="D29" s="155">
        <v>18.103000000000002</v>
      </c>
      <c r="E29" s="155">
        <v>8.532</v>
      </c>
      <c r="F29" s="155">
        <v>1.8460000000000001</v>
      </c>
      <c r="G29" s="155">
        <v>14.525</v>
      </c>
      <c r="H29" s="155">
        <v>1.9139999999999999</v>
      </c>
      <c r="I29" s="155">
        <v>0.33400000000000002</v>
      </c>
      <c r="J29" s="155">
        <v>0.16</v>
      </c>
      <c r="K29" s="155">
        <v>0.16</v>
      </c>
      <c r="L29" s="155">
        <v>0.154</v>
      </c>
      <c r="M29" s="147">
        <v>98.784000000000006</v>
      </c>
      <c r="N29" s="147"/>
      <c r="O29" s="150">
        <f t="shared" si="6"/>
        <v>0.80235320112688502</v>
      </c>
      <c r="P29" s="150">
        <f t="shared" si="7"/>
        <v>4.6218851570964246</v>
      </c>
      <c r="Q29" s="150">
        <f t="shared" si="12"/>
        <v>11.385534591194968</v>
      </c>
      <c r="R29" s="150">
        <f t="shared" si="9"/>
        <v>0.17787627673925613</v>
      </c>
      <c r="S29" s="153"/>
      <c r="V29" s="154"/>
      <c r="W29" s="154"/>
      <c r="X29" s="154"/>
      <c r="Y29" s="154"/>
      <c r="Z29" s="154"/>
      <c r="AA29" s="150"/>
      <c r="AD29" s="151"/>
      <c r="AE29" s="149"/>
    </row>
    <row r="30" spans="1:31" s="138" customFormat="1" x14ac:dyDescent="0.2">
      <c r="A30" s="145" t="s">
        <v>19</v>
      </c>
      <c r="B30" s="154">
        <v>55.47</v>
      </c>
      <c r="C30" s="154">
        <v>0.3</v>
      </c>
      <c r="D30" s="154">
        <v>19.46</v>
      </c>
      <c r="E30" s="154">
        <v>5.53</v>
      </c>
      <c r="F30" s="154">
        <v>5.09</v>
      </c>
      <c r="G30" s="154">
        <v>6.3</v>
      </c>
      <c r="H30" s="154">
        <v>3.46</v>
      </c>
      <c r="I30" s="154">
        <v>0.31</v>
      </c>
      <c r="J30" s="152" t="s">
        <v>69</v>
      </c>
      <c r="K30" s="154">
        <v>0.3</v>
      </c>
      <c r="L30" s="154">
        <v>0.22</v>
      </c>
      <c r="M30" s="147">
        <v>97.419999999999987</v>
      </c>
      <c r="N30" s="147"/>
      <c r="O30" s="150">
        <f t="shared" si="6"/>
        <v>0.32374100719424459</v>
      </c>
      <c r="P30" s="150">
        <f t="shared" si="7"/>
        <v>1.0864440078585462</v>
      </c>
      <c r="Q30" s="150">
        <f t="shared" si="12"/>
        <v>64.866666666666674</v>
      </c>
      <c r="R30" s="150">
        <f t="shared" si="9"/>
        <v>0.47928436911487754</v>
      </c>
      <c r="S30" s="153"/>
      <c r="T30" s="138" t="s">
        <v>22</v>
      </c>
      <c r="U30" s="150">
        <f t="shared" ref="U30:U36" si="14">100*Y30/40.3/(Y30/40.3+W30/71.85)</f>
        <v>79.449287986436374</v>
      </c>
      <c r="V30" s="154">
        <v>39.090000000000003</v>
      </c>
      <c r="W30" s="154">
        <v>19.12</v>
      </c>
      <c r="X30" s="154">
        <v>0.31</v>
      </c>
      <c r="Y30" s="154">
        <v>41.46</v>
      </c>
      <c r="Z30" s="154">
        <v>0.32</v>
      </c>
      <c r="AA30" s="150">
        <v>100.30000000000001</v>
      </c>
      <c r="AD30" s="154"/>
      <c r="AE30" s="152"/>
    </row>
    <row r="31" spans="1:31" s="138" customFormat="1" x14ac:dyDescent="0.2">
      <c r="A31" s="145" t="s">
        <v>20</v>
      </c>
      <c r="B31" s="154">
        <v>54.43</v>
      </c>
      <c r="C31" s="154">
        <v>1.88</v>
      </c>
      <c r="D31" s="154">
        <v>16.420000000000002</v>
      </c>
      <c r="E31" s="154">
        <v>5.94</v>
      </c>
      <c r="F31" s="154">
        <v>1.01</v>
      </c>
      <c r="G31" s="154">
        <v>11.28</v>
      </c>
      <c r="H31" s="154">
        <v>3.15</v>
      </c>
      <c r="I31" s="154">
        <v>0.52</v>
      </c>
      <c r="J31" s="152" t="s">
        <v>69</v>
      </c>
      <c r="K31" s="150" t="s">
        <v>68</v>
      </c>
      <c r="L31" s="154">
        <v>0.19</v>
      </c>
      <c r="M31" s="147">
        <v>94.820000000000007</v>
      </c>
      <c r="N31" s="147"/>
      <c r="O31" s="150">
        <f t="shared" si="6"/>
        <v>0.68696711327649196</v>
      </c>
      <c r="P31" s="150">
        <f t="shared" si="7"/>
        <v>5.8811881188118811</v>
      </c>
      <c r="Q31" s="150">
        <f t="shared" si="12"/>
        <v>8.7340425531914914</v>
      </c>
      <c r="R31" s="150">
        <f t="shared" si="9"/>
        <v>0.14532374100719425</v>
      </c>
      <c r="S31" s="153"/>
      <c r="T31" s="138" t="s">
        <v>23</v>
      </c>
      <c r="U31" s="150">
        <f t="shared" si="14"/>
        <v>59.305970996933091</v>
      </c>
      <c r="V31" s="154">
        <v>36.35</v>
      </c>
      <c r="W31" s="154">
        <v>34.67</v>
      </c>
      <c r="X31" s="154">
        <v>0.67</v>
      </c>
      <c r="Y31" s="154">
        <v>28.34</v>
      </c>
      <c r="Z31" s="154">
        <v>0.24</v>
      </c>
      <c r="AA31" s="150">
        <v>100.27000000000001</v>
      </c>
      <c r="AD31" s="154"/>
      <c r="AE31" s="152"/>
    </row>
    <row r="32" spans="1:31" s="138" customFormat="1" x14ac:dyDescent="0.2">
      <c r="A32" s="145" t="s">
        <v>20</v>
      </c>
      <c r="B32" s="154">
        <v>56.14</v>
      </c>
      <c r="C32" s="154">
        <v>1.83</v>
      </c>
      <c r="D32" s="154">
        <v>17.04</v>
      </c>
      <c r="E32" s="154">
        <v>6.29</v>
      </c>
      <c r="F32" s="154">
        <v>1.26</v>
      </c>
      <c r="G32" s="154">
        <v>11.01</v>
      </c>
      <c r="H32" s="154">
        <v>3.18</v>
      </c>
      <c r="I32" s="154">
        <v>0.46</v>
      </c>
      <c r="J32" s="152" t="s">
        <v>69</v>
      </c>
      <c r="K32" s="150" t="s">
        <v>68</v>
      </c>
      <c r="L32" s="154">
        <v>0.19</v>
      </c>
      <c r="M32" s="147">
        <v>97.580000000000013</v>
      </c>
      <c r="N32" s="147"/>
      <c r="O32" s="150">
        <f t="shared" si="6"/>
        <v>0.64612676056338025</v>
      </c>
      <c r="P32" s="150">
        <f t="shared" si="7"/>
        <v>4.9920634920634921</v>
      </c>
      <c r="Q32" s="150">
        <f t="shared" si="12"/>
        <v>9.3114754098360653</v>
      </c>
      <c r="R32" s="150">
        <f t="shared" si="9"/>
        <v>0.16688741721854305</v>
      </c>
      <c r="S32" s="153"/>
      <c r="T32" s="138" t="s">
        <v>23</v>
      </c>
      <c r="U32" s="150">
        <f t="shared" si="14"/>
        <v>59.305970996933091</v>
      </c>
      <c r="V32" s="154">
        <v>36.35</v>
      </c>
      <c r="W32" s="154">
        <v>34.67</v>
      </c>
      <c r="X32" s="154">
        <v>0.67</v>
      </c>
      <c r="Y32" s="154">
        <v>28.34</v>
      </c>
      <c r="Z32" s="154">
        <v>0.24</v>
      </c>
      <c r="AA32" s="150">
        <v>100.27000000000001</v>
      </c>
      <c r="AD32" s="154"/>
      <c r="AE32" s="152"/>
    </row>
    <row r="33" spans="1:31" x14ac:dyDescent="0.2">
      <c r="A33" s="145" t="s">
        <v>20</v>
      </c>
      <c r="B33" s="154">
        <v>46.57</v>
      </c>
      <c r="C33" s="154">
        <v>1.18</v>
      </c>
      <c r="D33" s="154">
        <v>24.83</v>
      </c>
      <c r="E33" s="154">
        <v>5.92</v>
      </c>
      <c r="F33" s="154">
        <v>1.64</v>
      </c>
      <c r="G33" s="154">
        <v>14.83</v>
      </c>
      <c r="H33" s="154">
        <v>2.5499999999999998</v>
      </c>
      <c r="I33" s="154">
        <v>0.25</v>
      </c>
      <c r="J33" s="152" t="s">
        <v>69</v>
      </c>
      <c r="K33" s="154">
        <v>0.8</v>
      </c>
      <c r="L33" s="154">
        <v>0.15</v>
      </c>
      <c r="M33" s="147">
        <v>98.929999999999993</v>
      </c>
      <c r="N33" s="147"/>
      <c r="O33" s="148">
        <f t="shared" si="6"/>
        <v>0.59726137736608942</v>
      </c>
      <c r="P33" s="148">
        <f t="shared" si="7"/>
        <v>3.6097560975609757</v>
      </c>
      <c r="Q33" s="148">
        <f t="shared" si="12"/>
        <v>21.042372881355931</v>
      </c>
      <c r="R33" s="148">
        <f t="shared" si="9"/>
        <v>0.21693121693121692</v>
      </c>
      <c r="S33" s="153"/>
      <c r="T33" s="138" t="s">
        <v>22</v>
      </c>
      <c r="U33" s="150">
        <f t="shared" si="14"/>
        <v>79.190556180455332</v>
      </c>
      <c r="V33" s="154">
        <v>39.619999999999997</v>
      </c>
      <c r="W33" s="154">
        <v>19.260000000000002</v>
      </c>
      <c r="X33" s="154">
        <v>0.26</v>
      </c>
      <c r="Y33" s="154">
        <v>41.11</v>
      </c>
      <c r="Z33" s="154">
        <v>0.15</v>
      </c>
      <c r="AA33" s="150">
        <v>100.4</v>
      </c>
      <c r="AD33" s="154"/>
      <c r="AE33" s="152"/>
    </row>
    <row r="34" spans="1:31" x14ac:dyDescent="0.2">
      <c r="A34" s="145" t="s">
        <v>20</v>
      </c>
      <c r="B34" s="154">
        <v>44.71</v>
      </c>
      <c r="C34" s="154">
        <v>1.18</v>
      </c>
      <c r="D34" s="154">
        <v>23.45</v>
      </c>
      <c r="E34" s="154">
        <v>6.06</v>
      </c>
      <c r="F34" s="154">
        <v>2.0099999999999998</v>
      </c>
      <c r="G34" s="154">
        <v>15.08</v>
      </c>
      <c r="H34" s="154">
        <v>2.5299999999999998</v>
      </c>
      <c r="I34" s="154">
        <v>0.27</v>
      </c>
      <c r="J34" s="152" t="s">
        <v>69</v>
      </c>
      <c r="K34" s="154">
        <v>0.56999999999999995</v>
      </c>
      <c r="L34" s="154">
        <v>0.12</v>
      </c>
      <c r="M34" s="147">
        <v>95.98</v>
      </c>
      <c r="N34" s="147"/>
      <c r="O34" s="148">
        <f t="shared" si="6"/>
        <v>0.64307036247334759</v>
      </c>
      <c r="P34" s="148">
        <f t="shared" si="7"/>
        <v>3.0149253731343286</v>
      </c>
      <c r="Q34" s="148">
        <f t="shared" si="12"/>
        <v>19.872881355932204</v>
      </c>
      <c r="R34" s="148">
        <f t="shared" si="9"/>
        <v>0.24907063197026019</v>
      </c>
      <c r="S34" s="153"/>
      <c r="T34" s="138" t="s">
        <v>22</v>
      </c>
      <c r="U34" s="150">
        <f t="shared" si="14"/>
        <v>79.190556180455332</v>
      </c>
      <c r="V34" s="154">
        <v>39.619999999999997</v>
      </c>
      <c r="W34" s="154">
        <v>19.260000000000002</v>
      </c>
      <c r="X34" s="154">
        <v>0.26</v>
      </c>
      <c r="Y34" s="154">
        <v>41.11</v>
      </c>
      <c r="Z34" s="154">
        <v>0.15</v>
      </c>
      <c r="AA34" s="150">
        <v>100.4</v>
      </c>
      <c r="AD34" s="154"/>
      <c r="AE34" s="152"/>
    </row>
    <row r="35" spans="1:31" x14ac:dyDescent="0.2">
      <c r="A35" s="156" t="s">
        <v>20</v>
      </c>
      <c r="B35" s="154">
        <v>52.54</v>
      </c>
      <c r="C35" s="154">
        <v>0.43</v>
      </c>
      <c r="D35" s="154">
        <v>22.5</v>
      </c>
      <c r="E35" s="154">
        <v>7.58</v>
      </c>
      <c r="F35" s="154">
        <v>3.32</v>
      </c>
      <c r="G35" s="154">
        <v>6.86</v>
      </c>
      <c r="H35" s="154">
        <v>4.46</v>
      </c>
      <c r="I35" s="154">
        <v>0.4</v>
      </c>
      <c r="J35" s="152" t="s">
        <v>69</v>
      </c>
      <c r="K35" s="154">
        <v>0.4</v>
      </c>
      <c r="L35" s="154">
        <v>0.19</v>
      </c>
      <c r="M35" s="147">
        <v>98.679999999999993</v>
      </c>
      <c r="N35" s="147"/>
      <c r="O35" s="148">
        <f t="shared" si="6"/>
        <v>0.30488888888888888</v>
      </c>
      <c r="P35" s="148">
        <f t="shared" si="7"/>
        <v>2.2831325301204819</v>
      </c>
      <c r="Q35" s="148">
        <f t="shared" si="12"/>
        <v>52.325581395348841</v>
      </c>
      <c r="R35" s="148">
        <f t="shared" si="9"/>
        <v>0.30458715596330271</v>
      </c>
      <c r="S35" s="153"/>
      <c r="T35" s="138" t="s">
        <v>22</v>
      </c>
      <c r="U35" s="150">
        <f t="shared" si="14"/>
        <v>79.330247190116367</v>
      </c>
      <c r="V35" s="154">
        <v>38.549999999999997</v>
      </c>
      <c r="W35" s="154">
        <v>19.32</v>
      </c>
      <c r="X35" s="154">
        <v>0.23</v>
      </c>
      <c r="Y35" s="154">
        <v>41.59</v>
      </c>
      <c r="Z35" s="154">
        <v>0.25</v>
      </c>
      <c r="AA35" s="150">
        <v>99.94</v>
      </c>
      <c r="AD35" s="154"/>
      <c r="AE35" s="157"/>
    </row>
    <row r="36" spans="1:31" x14ac:dyDescent="0.2">
      <c r="A36" s="156" t="s">
        <v>20</v>
      </c>
      <c r="B36" s="154">
        <v>52.26</v>
      </c>
      <c r="C36" s="154">
        <v>0.37</v>
      </c>
      <c r="D36" s="154">
        <v>22.18</v>
      </c>
      <c r="E36" s="154">
        <v>8.08</v>
      </c>
      <c r="F36" s="154">
        <v>4.16</v>
      </c>
      <c r="G36" s="154">
        <v>6.18</v>
      </c>
      <c r="H36" s="154">
        <v>4.76</v>
      </c>
      <c r="I36" s="154">
        <v>0.43</v>
      </c>
      <c r="J36" s="152" t="s">
        <v>69</v>
      </c>
      <c r="K36" s="154">
        <v>0.25</v>
      </c>
      <c r="L36" s="154">
        <v>0.16</v>
      </c>
      <c r="M36" s="147">
        <v>98.83</v>
      </c>
      <c r="N36" s="147"/>
      <c r="O36" s="148">
        <f t="shared" si="6"/>
        <v>0.27862939585211904</v>
      </c>
      <c r="P36" s="148">
        <f t="shared" si="7"/>
        <v>1.9423076923076923</v>
      </c>
      <c r="Q36" s="148">
        <f t="shared" si="12"/>
        <v>59.945945945945944</v>
      </c>
      <c r="R36" s="148">
        <f t="shared" si="9"/>
        <v>0.33986928104575165</v>
      </c>
      <c r="S36" s="153"/>
      <c r="T36" s="138" t="s">
        <v>22</v>
      </c>
      <c r="U36" s="150">
        <f t="shared" si="14"/>
        <v>79.330247190116367</v>
      </c>
      <c r="V36" s="154">
        <v>38.549999999999997</v>
      </c>
      <c r="W36" s="154">
        <v>19.32</v>
      </c>
      <c r="X36" s="154">
        <v>0.23</v>
      </c>
      <c r="Y36" s="154">
        <v>41.59</v>
      </c>
      <c r="Z36" s="154">
        <v>0.25</v>
      </c>
      <c r="AA36" s="150">
        <v>99.94</v>
      </c>
      <c r="AD36" s="154"/>
      <c r="AE36" s="157"/>
    </row>
    <row r="37" spans="1:31" x14ac:dyDescent="0.2">
      <c r="A37" s="158" t="s">
        <v>24</v>
      </c>
    </row>
    <row r="38" spans="1:31" x14ac:dyDescent="0.2">
      <c r="A38" s="145" t="s">
        <v>18</v>
      </c>
      <c r="B38" s="151">
        <v>69.25</v>
      </c>
      <c r="C38" s="151">
        <v>2.85</v>
      </c>
      <c r="D38" s="151">
        <v>11.09</v>
      </c>
      <c r="E38" s="151">
        <v>5.33</v>
      </c>
      <c r="F38" s="151">
        <v>1.77</v>
      </c>
      <c r="G38" s="151">
        <v>4.2699999999999996</v>
      </c>
      <c r="H38" s="151">
        <v>2.8</v>
      </c>
      <c r="I38" s="151">
        <v>1.36</v>
      </c>
      <c r="J38" s="151">
        <v>0.41</v>
      </c>
      <c r="K38" s="150" t="s">
        <v>68</v>
      </c>
      <c r="L38" s="151">
        <v>0.26</v>
      </c>
      <c r="M38" s="147">
        <v>99.389999999999986</v>
      </c>
      <c r="N38" s="147"/>
      <c r="O38" s="148">
        <f t="shared" ref="O38:O54" si="15">G38/D38</f>
        <v>0.38503155996393146</v>
      </c>
      <c r="P38" s="148">
        <f t="shared" ref="P38:P54" si="16">E38/F38</f>
        <v>3.0112994350282487</v>
      </c>
      <c r="Q38" s="148">
        <f>D38/C38</f>
        <v>3.8912280701754383</v>
      </c>
      <c r="R38" s="148">
        <f t="shared" ref="R38:R54" si="17">F38/(F38+E38)</f>
        <v>0.24929577464788735</v>
      </c>
    </row>
    <row r="39" spans="1:31" x14ac:dyDescent="0.2">
      <c r="A39" s="145" t="s">
        <v>18</v>
      </c>
      <c r="B39" s="151">
        <v>67.22</v>
      </c>
      <c r="C39" s="151">
        <v>2.62</v>
      </c>
      <c r="D39" s="151">
        <v>11.24</v>
      </c>
      <c r="E39" s="151">
        <v>5.91</v>
      </c>
      <c r="F39" s="151">
        <v>2.02</v>
      </c>
      <c r="G39" s="151">
        <v>5.44</v>
      </c>
      <c r="H39" s="151">
        <v>2.7</v>
      </c>
      <c r="I39" s="151">
        <v>0.61</v>
      </c>
      <c r="J39" s="152" t="s">
        <v>68</v>
      </c>
      <c r="K39" s="150" t="s">
        <v>68</v>
      </c>
      <c r="L39" s="151">
        <v>0.13</v>
      </c>
      <c r="M39" s="147">
        <v>97.889999999999986</v>
      </c>
      <c r="N39" s="147"/>
      <c r="O39" s="148">
        <f t="shared" si="15"/>
        <v>0.48398576512455521</v>
      </c>
      <c r="P39" s="148">
        <f t="shared" si="16"/>
        <v>2.9257425742574257</v>
      </c>
      <c r="Q39" s="148">
        <f>D39/C39</f>
        <v>4.2900763358778624</v>
      </c>
      <c r="R39" s="148">
        <f t="shared" si="17"/>
        <v>0.25472887767969737</v>
      </c>
    </row>
    <row r="40" spans="1:31" x14ac:dyDescent="0.2">
      <c r="A40" s="145" t="s">
        <v>18</v>
      </c>
      <c r="B40" s="150">
        <v>67.759592430858802</v>
      </c>
      <c r="C40" s="152" t="s">
        <v>68</v>
      </c>
      <c r="D40" s="150">
        <v>11</v>
      </c>
      <c r="E40" s="150">
        <v>6.8350990099009898</v>
      </c>
      <c r="F40" s="150">
        <v>2.1871974179666487</v>
      </c>
      <c r="G40" s="150">
        <v>5.76</v>
      </c>
      <c r="H40" s="150">
        <v>1.88</v>
      </c>
      <c r="I40" s="150">
        <v>0.54700000000000004</v>
      </c>
      <c r="J40" s="150">
        <v>0.315</v>
      </c>
      <c r="K40" s="152" t="s">
        <v>69</v>
      </c>
      <c r="L40" s="150" t="s">
        <v>68</v>
      </c>
      <c r="M40" s="147">
        <v>96.47388885872644</v>
      </c>
      <c r="N40" s="147"/>
      <c r="O40" s="148">
        <f t="shared" si="15"/>
        <v>0.52363636363636357</v>
      </c>
      <c r="P40" s="148">
        <f t="shared" si="16"/>
        <v>3.1250489570599953</v>
      </c>
      <c r="Q40" s="148"/>
      <c r="R40" s="148">
        <f t="shared" si="17"/>
        <v>0.24242136527580024</v>
      </c>
    </row>
    <row r="41" spans="1:31" x14ac:dyDescent="0.2">
      <c r="A41" s="145" t="s">
        <v>18</v>
      </c>
      <c r="B41" s="150">
        <v>66.965551116333728</v>
      </c>
      <c r="C41" s="150">
        <v>2.78</v>
      </c>
      <c r="D41" s="150">
        <v>11.379416572310859</v>
      </c>
      <c r="E41" s="150">
        <v>6.5780158415841585</v>
      </c>
      <c r="F41" s="150">
        <v>2.0406774193548385</v>
      </c>
      <c r="G41" s="150">
        <v>5.8058823529411763</v>
      </c>
      <c r="H41" s="150">
        <v>1.56</v>
      </c>
      <c r="I41" s="150">
        <v>0.51700000000000002</v>
      </c>
      <c r="J41" s="150">
        <v>0.57399999999999995</v>
      </c>
      <c r="K41" s="150" t="s">
        <v>68</v>
      </c>
      <c r="L41" s="150">
        <v>7.5999999999999998E-2</v>
      </c>
      <c r="M41" s="147">
        <v>98.276543302524757</v>
      </c>
      <c r="N41" s="147"/>
      <c r="O41" s="148">
        <f t="shared" si="15"/>
        <v>0.51020914086829627</v>
      </c>
      <c r="P41" s="148">
        <f t="shared" si="16"/>
        <v>3.2234471647477743</v>
      </c>
      <c r="Q41" s="148">
        <f t="shared" ref="Q41:Q57" si="18">D41/C41</f>
        <v>4.0933153137808844</v>
      </c>
      <c r="R41" s="148">
        <f t="shared" si="17"/>
        <v>0.2367734130420264</v>
      </c>
    </row>
    <row r="42" spans="1:31" x14ac:dyDescent="0.2">
      <c r="A42" s="145" t="s">
        <v>18</v>
      </c>
      <c r="B42" s="151">
        <v>68.5</v>
      </c>
      <c r="C42" s="151">
        <v>2.4700000000000002</v>
      </c>
      <c r="D42" s="151">
        <v>11.15</v>
      </c>
      <c r="E42" s="151">
        <v>4.4800000000000004</v>
      </c>
      <c r="F42" s="151">
        <v>1.46</v>
      </c>
      <c r="G42" s="151">
        <v>4.4400000000000004</v>
      </c>
      <c r="H42" s="151">
        <v>3.52</v>
      </c>
      <c r="I42" s="151">
        <v>1.57</v>
      </c>
      <c r="J42" s="151">
        <v>0.39</v>
      </c>
      <c r="K42" s="150" t="s">
        <v>68</v>
      </c>
      <c r="L42" s="151">
        <v>0.13</v>
      </c>
      <c r="M42" s="147">
        <v>98.36999999999999</v>
      </c>
      <c r="N42" s="147"/>
      <c r="O42" s="148">
        <f t="shared" si="15"/>
        <v>0.39820627802690584</v>
      </c>
      <c r="P42" s="148">
        <f t="shared" si="16"/>
        <v>3.0684931506849318</v>
      </c>
      <c r="Q42" s="148">
        <f t="shared" si="18"/>
        <v>4.5141700404858298</v>
      </c>
      <c r="R42" s="148">
        <f t="shared" si="17"/>
        <v>0.24579124579124578</v>
      </c>
    </row>
    <row r="43" spans="1:31" x14ac:dyDescent="0.2">
      <c r="A43" s="145" t="s">
        <v>18</v>
      </c>
      <c r="B43" s="151">
        <v>69.680000000000007</v>
      </c>
      <c r="C43" s="151">
        <v>2.44</v>
      </c>
      <c r="D43" s="151">
        <v>11.73</v>
      </c>
      <c r="E43" s="151">
        <v>5.84</v>
      </c>
      <c r="F43" s="151">
        <v>1.04</v>
      </c>
      <c r="G43" s="151">
        <v>3.6</v>
      </c>
      <c r="H43" s="151">
        <v>2.04</v>
      </c>
      <c r="I43" s="151">
        <v>1.35</v>
      </c>
      <c r="J43" s="152" t="s">
        <v>68</v>
      </c>
      <c r="K43" s="150" t="s">
        <v>68</v>
      </c>
      <c r="L43" s="151">
        <v>0.23</v>
      </c>
      <c r="M43" s="147">
        <v>97.950000000000017</v>
      </c>
      <c r="N43" s="147"/>
      <c r="O43" s="148">
        <f t="shared" si="15"/>
        <v>0.30690537084398978</v>
      </c>
      <c r="P43" s="148">
        <f t="shared" si="16"/>
        <v>5.615384615384615</v>
      </c>
      <c r="Q43" s="148">
        <f t="shared" si="18"/>
        <v>4.807377049180328</v>
      </c>
      <c r="R43" s="148">
        <f t="shared" si="17"/>
        <v>0.15116279069767444</v>
      </c>
    </row>
    <row r="44" spans="1:31" x14ac:dyDescent="0.2">
      <c r="A44" s="145" t="s">
        <v>18</v>
      </c>
      <c r="B44" s="151">
        <v>70.98</v>
      </c>
      <c r="C44" s="151">
        <v>2.39</v>
      </c>
      <c r="D44" s="151">
        <v>12.07</v>
      </c>
      <c r="E44" s="151">
        <v>5.35</v>
      </c>
      <c r="F44" s="151">
        <v>0.78</v>
      </c>
      <c r="G44" s="151">
        <v>3.39</v>
      </c>
      <c r="H44" s="151">
        <v>2.4</v>
      </c>
      <c r="I44" s="151">
        <v>1.4</v>
      </c>
      <c r="J44" s="152" t="s">
        <v>68</v>
      </c>
      <c r="K44" s="150" t="s">
        <v>68</v>
      </c>
      <c r="L44" s="151">
        <v>0.22</v>
      </c>
      <c r="M44" s="147">
        <v>98.98</v>
      </c>
      <c r="N44" s="147"/>
      <c r="O44" s="148">
        <f t="shared" si="15"/>
        <v>0.28086164043082024</v>
      </c>
      <c r="P44" s="148">
        <f t="shared" si="16"/>
        <v>6.8589743589743586</v>
      </c>
      <c r="Q44" s="148">
        <f t="shared" si="18"/>
        <v>5.05020920502092</v>
      </c>
      <c r="R44" s="148">
        <f t="shared" si="17"/>
        <v>0.12724306688417619</v>
      </c>
    </row>
    <row r="45" spans="1:31" x14ac:dyDescent="0.2">
      <c r="A45" s="145" t="s">
        <v>18</v>
      </c>
      <c r="B45" s="150">
        <v>54.876915393654521</v>
      </c>
      <c r="C45" s="150">
        <v>1.6</v>
      </c>
      <c r="D45" s="150">
        <v>8.5494941842511576</v>
      </c>
      <c r="E45" s="150">
        <v>10.839098613861387</v>
      </c>
      <c r="F45" s="150">
        <v>6.1529516129032258</v>
      </c>
      <c r="G45" s="150">
        <v>12.147058823529413</v>
      </c>
      <c r="H45" s="150">
        <v>0.22600000000000001</v>
      </c>
      <c r="I45" s="150">
        <v>0.439</v>
      </c>
      <c r="J45" s="150">
        <v>0.37</v>
      </c>
      <c r="K45" s="150" t="s">
        <v>68</v>
      </c>
      <c r="L45" s="152" t="s">
        <v>69</v>
      </c>
      <c r="M45" s="147">
        <v>95.200518628199688</v>
      </c>
      <c r="N45" s="147"/>
      <c r="O45" s="148">
        <f t="shared" si="15"/>
        <v>1.4207926880522654</v>
      </c>
      <c r="P45" s="148">
        <f t="shared" si="16"/>
        <v>1.7616095974379093</v>
      </c>
      <c r="Q45" s="148">
        <f t="shared" si="18"/>
        <v>5.3434338651569728</v>
      </c>
      <c r="R45" s="148">
        <f t="shared" si="17"/>
        <v>0.36210766392460131</v>
      </c>
    </row>
    <row r="46" spans="1:31" x14ac:dyDescent="0.2">
      <c r="A46" s="145" t="s">
        <v>18</v>
      </c>
      <c r="B46" s="151">
        <v>66.75</v>
      </c>
      <c r="C46" s="151">
        <v>2.52</v>
      </c>
      <c r="D46" s="151">
        <v>10.49</v>
      </c>
      <c r="E46" s="151">
        <v>7.33</v>
      </c>
      <c r="F46" s="151">
        <v>1.24</v>
      </c>
      <c r="G46" s="151">
        <v>3.68</v>
      </c>
      <c r="H46" s="151">
        <v>2.8</v>
      </c>
      <c r="I46" s="151">
        <v>1.57</v>
      </c>
      <c r="J46" s="151">
        <v>0.55000000000000004</v>
      </c>
      <c r="K46" s="150" t="s">
        <v>68</v>
      </c>
      <c r="L46" s="151">
        <v>0.6</v>
      </c>
      <c r="M46" s="147">
        <v>97.529999999999973</v>
      </c>
      <c r="N46" s="147"/>
      <c r="O46" s="148">
        <f t="shared" si="15"/>
        <v>0.3508102955195424</v>
      </c>
      <c r="P46" s="148">
        <f t="shared" si="16"/>
        <v>5.911290322580645</v>
      </c>
      <c r="Q46" s="148">
        <f t="shared" si="18"/>
        <v>4.162698412698413</v>
      </c>
      <c r="R46" s="148">
        <f t="shared" si="17"/>
        <v>0.14469078179696615</v>
      </c>
    </row>
    <row r="47" spans="1:31" x14ac:dyDescent="0.2">
      <c r="A47" s="145" t="s">
        <v>18</v>
      </c>
      <c r="B47" s="151">
        <v>64.97</v>
      </c>
      <c r="C47" s="151">
        <v>2.54</v>
      </c>
      <c r="D47" s="151">
        <v>12.45</v>
      </c>
      <c r="E47" s="151">
        <v>8.01</v>
      </c>
      <c r="F47" s="151">
        <v>1.1299999999999999</v>
      </c>
      <c r="G47" s="151">
        <v>3.83</v>
      </c>
      <c r="H47" s="151">
        <v>2.82</v>
      </c>
      <c r="I47" s="151">
        <v>1.46</v>
      </c>
      <c r="J47" s="151">
        <v>0.85</v>
      </c>
      <c r="K47" s="152" t="s">
        <v>69</v>
      </c>
      <c r="L47" s="151">
        <v>0.66</v>
      </c>
      <c r="M47" s="147">
        <v>98.929999999999978</v>
      </c>
      <c r="N47" s="147"/>
      <c r="O47" s="148">
        <f t="shared" si="15"/>
        <v>0.30763052208835345</v>
      </c>
      <c r="P47" s="148">
        <f t="shared" si="16"/>
        <v>7.0884955752212395</v>
      </c>
      <c r="Q47" s="148">
        <f t="shared" si="18"/>
        <v>4.9015748031496056</v>
      </c>
      <c r="R47" s="148">
        <f t="shared" si="17"/>
        <v>0.12363238512035009</v>
      </c>
    </row>
    <row r="48" spans="1:31" x14ac:dyDescent="0.2">
      <c r="A48" s="145" t="s">
        <v>18</v>
      </c>
      <c r="B48" s="150">
        <v>69.105743830787304</v>
      </c>
      <c r="C48" s="150">
        <v>1.62</v>
      </c>
      <c r="D48" s="150">
        <v>12.185964384971692</v>
      </c>
      <c r="E48" s="150">
        <v>6.2633089108910891</v>
      </c>
      <c r="F48" s="150">
        <v>0.94922419354838716</v>
      </c>
      <c r="G48" s="150">
        <v>3.1911764705882355</v>
      </c>
      <c r="H48" s="150">
        <v>0.68300000000000005</v>
      </c>
      <c r="I48" s="150">
        <v>1.28</v>
      </c>
      <c r="J48" s="150">
        <v>0.29399999999999998</v>
      </c>
      <c r="K48" s="150" t="s">
        <v>68</v>
      </c>
      <c r="L48" s="152" t="s">
        <v>69</v>
      </c>
      <c r="M48" s="147">
        <v>95.572417790786716</v>
      </c>
      <c r="N48" s="147"/>
      <c r="O48" s="148">
        <f t="shared" si="15"/>
        <v>0.26187311646206229</v>
      </c>
      <c r="P48" s="148">
        <f t="shared" si="16"/>
        <v>6.5983452101843358</v>
      </c>
      <c r="Q48" s="148">
        <f t="shared" si="18"/>
        <v>7.5222002376368469</v>
      </c>
      <c r="R48" s="148">
        <f t="shared" si="17"/>
        <v>0.1316076030159388</v>
      </c>
    </row>
    <row r="49" spans="1:18" x14ac:dyDescent="0.2">
      <c r="A49" s="145" t="s">
        <v>18</v>
      </c>
      <c r="B49" s="151">
        <v>68.63</v>
      </c>
      <c r="C49" s="151">
        <v>1.72</v>
      </c>
      <c r="D49" s="151">
        <v>12.13</v>
      </c>
      <c r="E49" s="151">
        <v>6.07</v>
      </c>
      <c r="F49" s="151">
        <v>1.04</v>
      </c>
      <c r="G49" s="151">
        <v>3.12</v>
      </c>
      <c r="H49" s="151">
        <v>3.87</v>
      </c>
      <c r="I49" s="151">
        <v>1.63</v>
      </c>
      <c r="J49" s="151">
        <v>0.3</v>
      </c>
      <c r="K49" s="150" t="s">
        <v>68</v>
      </c>
      <c r="L49" s="151">
        <v>0.26</v>
      </c>
      <c r="M49" s="147">
        <v>98.77</v>
      </c>
      <c r="N49" s="147"/>
      <c r="O49" s="148">
        <f t="shared" si="15"/>
        <v>0.25721352019785654</v>
      </c>
      <c r="P49" s="148">
        <f t="shared" si="16"/>
        <v>5.8365384615384617</v>
      </c>
      <c r="Q49" s="148">
        <f t="shared" si="18"/>
        <v>7.0523255813953494</v>
      </c>
      <c r="R49" s="148">
        <f t="shared" si="17"/>
        <v>0.14627285513361463</v>
      </c>
    </row>
    <row r="50" spans="1:18" x14ac:dyDescent="0.2">
      <c r="A50" s="145" t="s">
        <v>18</v>
      </c>
      <c r="B50" s="151">
        <v>57.55</v>
      </c>
      <c r="C50" s="151">
        <v>0.55000000000000004</v>
      </c>
      <c r="D50" s="151">
        <v>22.22</v>
      </c>
      <c r="E50" s="151">
        <v>2.86</v>
      </c>
      <c r="F50" s="151">
        <v>0.33</v>
      </c>
      <c r="G50" s="151">
        <v>8.8000000000000007</v>
      </c>
      <c r="H50" s="151">
        <v>4.17</v>
      </c>
      <c r="I50" s="151">
        <v>0.28999999999999998</v>
      </c>
      <c r="J50" s="152" t="s">
        <v>68</v>
      </c>
      <c r="K50" s="150" t="s">
        <v>68</v>
      </c>
      <c r="L50" s="152" t="s">
        <v>69</v>
      </c>
      <c r="M50" s="147">
        <v>96.77</v>
      </c>
      <c r="N50" s="147"/>
      <c r="O50" s="148">
        <f t="shared" si="15"/>
        <v>0.39603960396039611</v>
      </c>
      <c r="P50" s="148">
        <f t="shared" si="16"/>
        <v>8.6666666666666661</v>
      </c>
      <c r="Q50" s="148">
        <f t="shared" si="18"/>
        <v>40.399999999999991</v>
      </c>
      <c r="R50" s="148">
        <f t="shared" si="17"/>
        <v>0.10344827586206898</v>
      </c>
    </row>
    <row r="51" spans="1:18" x14ac:dyDescent="0.2">
      <c r="A51" s="145" t="s">
        <v>18</v>
      </c>
      <c r="B51" s="151">
        <v>66.45</v>
      </c>
      <c r="C51" s="151">
        <v>2.57</v>
      </c>
      <c r="D51" s="151">
        <v>11.15</v>
      </c>
      <c r="E51" s="151">
        <v>6.83</v>
      </c>
      <c r="F51" s="151">
        <v>0.91</v>
      </c>
      <c r="G51" s="151">
        <v>4.3499999999999996</v>
      </c>
      <c r="H51" s="151">
        <v>3.17</v>
      </c>
      <c r="I51" s="151">
        <v>0.76</v>
      </c>
      <c r="J51" s="151">
        <v>0.34</v>
      </c>
      <c r="K51" s="150" t="s">
        <v>68</v>
      </c>
      <c r="L51" s="151">
        <v>0.11</v>
      </c>
      <c r="M51" s="147">
        <v>96.64</v>
      </c>
      <c r="N51" s="147"/>
      <c r="O51" s="148">
        <f t="shared" si="15"/>
        <v>0.39013452914798202</v>
      </c>
      <c r="P51" s="148">
        <f t="shared" si="16"/>
        <v>7.5054945054945055</v>
      </c>
      <c r="Q51" s="148">
        <f t="shared" si="18"/>
        <v>4.3385214007782107</v>
      </c>
      <c r="R51" s="148">
        <f t="shared" si="17"/>
        <v>0.11757105943152454</v>
      </c>
    </row>
    <row r="52" spans="1:18" x14ac:dyDescent="0.2">
      <c r="A52" s="145" t="s">
        <v>18</v>
      </c>
      <c r="B52" s="151">
        <v>66.98</v>
      </c>
      <c r="C52" s="151">
        <v>2.94</v>
      </c>
      <c r="D52" s="151">
        <v>10.6</v>
      </c>
      <c r="E52" s="151">
        <v>6.93</v>
      </c>
      <c r="F52" s="151">
        <v>1.06</v>
      </c>
      <c r="G52" s="151">
        <v>3.75</v>
      </c>
      <c r="H52" s="151">
        <v>3.02</v>
      </c>
      <c r="I52" s="151">
        <v>1.54</v>
      </c>
      <c r="J52" s="152" t="s">
        <v>68</v>
      </c>
      <c r="K52" s="150" t="s">
        <v>68</v>
      </c>
      <c r="L52" s="151">
        <v>0.12</v>
      </c>
      <c r="M52" s="147">
        <v>96.94</v>
      </c>
      <c r="N52" s="147"/>
      <c r="O52" s="148">
        <f t="shared" si="15"/>
        <v>0.35377358490566041</v>
      </c>
      <c r="P52" s="148">
        <f t="shared" si="16"/>
        <v>6.5377358490566033</v>
      </c>
      <c r="Q52" s="148">
        <f t="shared" si="18"/>
        <v>3.6054421768707483</v>
      </c>
      <c r="R52" s="148">
        <f t="shared" si="17"/>
        <v>0.13266583229036297</v>
      </c>
    </row>
    <row r="53" spans="1:18" x14ac:dyDescent="0.2">
      <c r="A53" s="145" t="s">
        <v>18</v>
      </c>
      <c r="B53" s="151">
        <v>65.7</v>
      </c>
      <c r="C53" s="151">
        <v>3.05</v>
      </c>
      <c r="D53" s="151">
        <v>10.37</v>
      </c>
      <c r="E53" s="151">
        <v>8.17</v>
      </c>
      <c r="F53" s="151">
        <v>1.29</v>
      </c>
      <c r="G53" s="151">
        <v>3.99</v>
      </c>
      <c r="H53" s="151">
        <v>3.07</v>
      </c>
      <c r="I53" s="151">
        <v>1.1200000000000001</v>
      </c>
      <c r="J53" s="152" t="s">
        <v>68</v>
      </c>
      <c r="K53" s="150" t="s">
        <v>68</v>
      </c>
      <c r="L53" s="151">
        <v>0.16</v>
      </c>
      <c r="M53" s="147">
        <v>96.92</v>
      </c>
      <c r="N53" s="147"/>
      <c r="O53" s="148">
        <f t="shared" si="15"/>
        <v>0.38476374156219872</v>
      </c>
      <c r="P53" s="148">
        <f t="shared" si="16"/>
        <v>6.333333333333333</v>
      </c>
      <c r="Q53" s="148">
        <f t="shared" si="18"/>
        <v>3.4</v>
      </c>
      <c r="R53" s="148">
        <f t="shared" si="17"/>
        <v>0.13636363636363635</v>
      </c>
    </row>
    <row r="54" spans="1:18" x14ac:dyDescent="0.2">
      <c r="A54" s="145" t="s">
        <v>18</v>
      </c>
      <c r="B54" s="151">
        <v>70.150000000000006</v>
      </c>
      <c r="C54" s="151">
        <v>2.2200000000000002</v>
      </c>
      <c r="D54" s="151">
        <v>12.24</v>
      </c>
      <c r="E54" s="151">
        <v>5.47</v>
      </c>
      <c r="F54" s="151">
        <v>0.68</v>
      </c>
      <c r="G54" s="151">
        <v>4.07</v>
      </c>
      <c r="H54" s="151">
        <v>2.99</v>
      </c>
      <c r="I54" s="151">
        <v>0.95</v>
      </c>
      <c r="J54" s="152" t="s">
        <v>68</v>
      </c>
      <c r="K54" s="150" t="s">
        <v>68</v>
      </c>
      <c r="L54" s="151">
        <v>0.08</v>
      </c>
      <c r="M54" s="147">
        <v>98.850000000000009</v>
      </c>
      <c r="N54" s="147"/>
      <c r="O54" s="148">
        <f t="shared" si="15"/>
        <v>0.33251633986928109</v>
      </c>
      <c r="P54" s="148">
        <f t="shared" si="16"/>
        <v>8.0441176470588225</v>
      </c>
      <c r="Q54" s="148">
        <f t="shared" si="18"/>
        <v>5.5135135135135132</v>
      </c>
      <c r="R54" s="148">
        <f t="shared" si="17"/>
        <v>0.11056910569105693</v>
      </c>
    </row>
    <row r="55" spans="1:18" s="138" customFormat="1" ht="14.25" customHeight="1" x14ac:dyDescent="0.2">
      <c r="A55" s="145" t="s">
        <v>19</v>
      </c>
      <c r="B55" s="152">
        <v>66.23</v>
      </c>
      <c r="C55" s="152">
        <v>2.57</v>
      </c>
      <c r="D55" s="152">
        <v>9.7899999999999991</v>
      </c>
      <c r="E55" s="152">
        <v>9.84</v>
      </c>
      <c r="F55" s="152">
        <v>0.57999999999999996</v>
      </c>
      <c r="G55" s="152">
        <v>4.0999999999999996</v>
      </c>
      <c r="H55" s="152">
        <v>1.98</v>
      </c>
      <c r="I55" s="152">
        <v>1.41</v>
      </c>
      <c r="J55" s="152">
        <v>0.41</v>
      </c>
      <c r="K55" s="152" t="s">
        <v>69</v>
      </c>
      <c r="L55" s="152">
        <v>0.38</v>
      </c>
      <c r="M55" s="138">
        <f>SUM(B55:L55)</f>
        <v>97.289999999999992</v>
      </c>
      <c r="O55" s="150">
        <f t="shared" ref="O55:O78" si="19">G55/D55</f>
        <v>0.41879468845760981</v>
      </c>
      <c r="P55" s="150">
        <f t="shared" ref="P55:P69" si="20">E55/F55</f>
        <v>16.96551724137931</v>
      </c>
      <c r="Q55" s="150">
        <f t="shared" si="18"/>
        <v>3.809338521400778</v>
      </c>
      <c r="R55" s="150">
        <f t="shared" ref="R55:R78" si="21">F55/(F55+E55)</f>
        <v>5.5662188099808059E-2</v>
      </c>
    </row>
    <row r="56" spans="1:18" s="138" customFormat="1" ht="14.25" customHeight="1" x14ac:dyDescent="0.2">
      <c r="A56" s="145" t="s">
        <v>19</v>
      </c>
      <c r="B56" s="152">
        <v>63.09</v>
      </c>
      <c r="C56" s="152">
        <v>2.3199999999999998</v>
      </c>
      <c r="D56" s="152">
        <v>12.22</v>
      </c>
      <c r="E56" s="152">
        <v>11.32</v>
      </c>
      <c r="F56" s="152">
        <v>0.57999999999999996</v>
      </c>
      <c r="G56" s="152">
        <v>5.18</v>
      </c>
      <c r="H56" s="152">
        <v>2.67</v>
      </c>
      <c r="I56" s="152">
        <v>0.64</v>
      </c>
      <c r="J56" s="152">
        <v>0.32</v>
      </c>
      <c r="K56" s="152" t="s">
        <v>69</v>
      </c>
      <c r="L56" s="152">
        <v>0.32</v>
      </c>
      <c r="M56" s="138">
        <f>SUM(B56:L56)</f>
        <v>98.659999999999968</v>
      </c>
      <c r="O56" s="150">
        <f t="shared" si="19"/>
        <v>0.4238952536824877</v>
      </c>
      <c r="P56" s="150">
        <f t="shared" si="20"/>
        <v>19.517241379310345</v>
      </c>
      <c r="Q56" s="150">
        <f t="shared" si="18"/>
        <v>5.2672413793103452</v>
      </c>
      <c r="R56" s="150">
        <f t="shared" si="21"/>
        <v>4.8739495798319321E-2</v>
      </c>
    </row>
    <row r="57" spans="1:18" s="138" customFormat="1" ht="14.25" customHeight="1" x14ac:dyDescent="0.2">
      <c r="A57" s="145" t="s">
        <v>19</v>
      </c>
      <c r="B57" s="152">
        <v>63.3</v>
      </c>
      <c r="C57" s="152">
        <v>2.72</v>
      </c>
      <c r="D57" s="152">
        <v>11.24</v>
      </c>
      <c r="E57" s="152">
        <v>11.21</v>
      </c>
      <c r="F57" s="152">
        <v>0.57999999999999996</v>
      </c>
      <c r="G57" s="152">
        <v>5.26</v>
      </c>
      <c r="H57" s="152">
        <v>2.14</v>
      </c>
      <c r="I57" s="152">
        <v>1.2</v>
      </c>
      <c r="J57" s="152">
        <v>0.39</v>
      </c>
      <c r="K57" s="152" t="s">
        <v>69</v>
      </c>
      <c r="L57" s="152">
        <v>0.34</v>
      </c>
      <c r="M57" s="138">
        <f>SUM(B57:L57)</f>
        <v>98.38000000000001</v>
      </c>
      <c r="O57" s="150">
        <f t="shared" si="19"/>
        <v>0.46797153024911031</v>
      </c>
      <c r="P57" s="150">
        <f t="shared" si="20"/>
        <v>19.327586206896555</v>
      </c>
      <c r="Q57" s="150">
        <f t="shared" si="18"/>
        <v>4.1323529411764701</v>
      </c>
      <c r="R57" s="150">
        <f t="shared" si="21"/>
        <v>4.9194232400339266E-2</v>
      </c>
    </row>
    <row r="58" spans="1:18" x14ac:dyDescent="0.2">
      <c r="A58" s="145" t="s">
        <v>19</v>
      </c>
      <c r="B58" s="154">
        <v>65.680000000000007</v>
      </c>
      <c r="C58" s="154">
        <v>1.35</v>
      </c>
      <c r="D58" s="154">
        <v>11.96</v>
      </c>
      <c r="E58" s="154">
        <v>7.06</v>
      </c>
      <c r="F58" s="154">
        <v>1.21</v>
      </c>
      <c r="G58" s="154">
        <v>4.37</v>
      </c>
      <c r="H58" s="154">
        <v>2.59</v>
      </c>
      <c r="I58" s="154">
        <v>2.0099999999999998</v>
      </c>
      <c r="J58" s="152" t="s">
        <v>68</v>
      </c>
      <c r="K58" s="150" t="s">
        <v>68</v>
      </c>
      <c r="L58" s="154">
        <v>0.21</v>
      </c>
      <c r="M58" s="147">
        <v>96.440000000000012</v>
      </c>
      <c r="N58" s="147"/>
      <c r="O58" s="148">
        <f t="shared" si="19"/>
        <v>0.36538461538461536</v>
      </c>
      <c r="P58" s="148">
        <f t="shared" si="20"/>
        <v>5.8347107438016526</v>
      </c>
      <c r="Q58" s="148">
        <f t="shared" ref="Q58:Q62" si="22">D58/C58</f>
        <v>8.8592592592592592</v>
      </c>
      <c r="R58" s="148">
        <f t="shared" si="21"/>
        <v>0.14631197097944379</v>
      </c>
    </row>
    <row r="59" spans="1:18" x14ac:dyDescent="0.2">
      <c r="A59" s="145" t="s">
        <v>19</v>
      </c>
      <c r="B59" s="154">
        <v>69.7</v>
      </c>
      <c r="C59" s="154">
        <v>1.35</v>
      </c>
      <c r="D59" s="154">
        <v>12.55</v>
      </c>
      <c r="E59" s="154">
        <v>6.34</v>
      </c>
      <c r="F59" s="154">
        <v>0.45</v>
      </c>
      <c r="G59" s="154">
        <v>3.11</v>
      </c>
      <c r="H59" s="154">
        <v>2.97</v>
      </c>
      <c r="I59" s="154">
        <v>2.14</v>
      </c>
      <c r="J59" s="152" t="s">
        <v>68</v>
      </c>
      <c r="K59" s="150" t="s">
        <v>68</v>
      </c>
      <c r="L59" s="154">
        <v>0.17</v>
      </c>
      <c r="M59" s="147">
        <v>98.78</v>
      </c>
      <c r="N59" s="147"/>
      <c r="O59" s="148">
        <f t="shared" si="19"/>
        <v>0.24780876494023901</v>
      </c>
      <c r="P59" s="148">
        <f t="shared" si="20"/>
        <v>14.088888888888889</v>
      </c>
      <c r="Q59" s="148">
        <f t="shared" si="22"/>
        <v>9.2962962962962958</v>
      </c>
      <c r="R59" s="148">
        <f t="shared" si="21"/>
        <v>6.6273932253313697E-2</v>
      </c>
    </row>
    <row r="60" spans="1:18" x14ac:dyDescent="0.2">
      <c r="A60" s="145" t="s">
        <v>19</v>
      </c>
      <c r="B60" s="154">
        <v>68.569999999999993</v>
      </c>
      <c r="C60" s="154">
        <v>1.47</v>
      </c>
      <c r="D60" s="154">
        <v>13.09</v>
      </c>
      <c r="E60" s="154">
        <v>7.62</v>
      </c>
      <c r="F60" s="154">
        <v>0.32</v>
      </c>
      <c r="G60" s="154">
        <v>4.21</v>
      </c>
      <c r="H60" s="154">
        <v>4.38</v>
      </c>
      <c r="I60" s="154">
        <v>0.86</v>
      </c>
      <c r="J60" s="152" t="s">
        <v>68</v>
      </c>
      <c r="K60" s="150" t="s">
        <v>68</v>
      </c>
      <c r="L60" s="154">
        <v>0.26</v>
      </c>
      <c r="M60" s="147">
        <v>100.77999999999999</v>
      </c>
      <c r="N60" s="147"/>
      <c r="O60" s="148">
        <f t="shared" si="19"/>
        <v>0.32161955691367455</v>
      </c>
      <c r="P60" s="148">
        <f t="shared" si="20"/>
        <v>23.8125</v>
      </c>
      <c r="Q60" s="148">
        <f t="shared" si="22"/>
        <v>8.9047619047619051</v>
      </c>
      <c r="R60" s="148">
        <f t="shared" si="21"/>
        <v>4.0302267002518891E-2</v>
      </c>
    </row>
    <row r="61" spans="1:18" x14ac:dyDescent="0.2">
      <c r="A61" s="145" t="s">
        <v>19</v>
      </c>
      <c r="B61" s="154">
        <v>66.709999999999994</v>
      </c>
      <c r="C61" s="154">
        <v>1.78</v>
      </c>
      <c r="D61" s="154">
        <v>12.22</v>
      </c>
      <c r="E61" s="154">
        <v>9.83</v>
      </c>
      <c r="F61" s="154">
        <v>0.53</v>
      </c>
      <c r="G61" s="154">
        <v>4.24</v>
      </c>
      <c r="H61" s="154">
        <v>4.0199999999999996</v>
      </c>
      <c r="I61" s="154">
        <v>0.72</v>
      </c>
      <c r="J61" s="152" t="s">
        <v>68</v>
      </c>
      <c r="K61" s="150" t="s">
        <v>68</v>
      </c>
      <c r="L61" s="154">
        <v>0.25</v>
      </c>
      <c r="M61" s="147">
        <v>100.29999999999998</v>
      </c>
      <c r="N61" s="147"/>
      <c r="O61" s="148">
        <f t="shared" si="19"/>
        <v>0.34697217675941078</v>
      </c>
      <c r="P61" s="148">
        <f t="shared" si="20"/>
        <v>18.547169811320753</v>
      </c>
      <c r="Q61" s="148">
        <f t="shared" si="22"/>
        <v>6.8651685393258433</v>
      </c>
      <c r="R61" s="148">
        <f t="shared" si="21"/>
        <v>5.1158301158301167E-2</v>
      </c>
    </row>
    <row r="62" spans="1:18" x14ac:dyDescent="0.2">
      <c r="A62" s="145" t="s">
        <v>19</v>
      </c>
      <c r="B62" s="155">
        <v>65.177656477438134</v>
      </c>
      <c r="C62" s="155">
        <v>1.79</v>
      </c>
      <c r="D62" s="155">
        <v>11.406155429747812</v>
      </c>
      <c r="E62" s="155">
        <v>11.91</v>
      </c>
      <c r="F62" s="155">
        <v>0.76200000000000001</v>
      </c>
      <c r="G62" s="155">
        <v>4.6500000000000004</v>
      </c>
      <c r="H62" s="155">
        <v>2.2799999999999998</v>
      </c>
      <c r="I62" s="155">
        <v>0.82299999999999995</v>
      </c>
      <c r="J62" s="155">
        <v>0.219</v>
      </c>
      <c r="K62" s="150" t="s">
        <v>68</v>
      </c>
      <c r="L62" s="155">
        <v>0.26500000000000001</v>
      </c>
      <c r="M62" s="147">
        <v>99.483811907185938</v>
      </c>
      <c r="N62" s="147"/>
      <c r="O62" s="148">
        <f t="shared" si="19"/>
        <v>0.4076746129438647</v>
      </c>
      <c r="P62" s="148">
        <f t="shared" si="20"/>
        <v>15.62992125984252</v>
      </c>
      <c r="Q62" s="148">
        <f t="shared" si="22"/>
        <v>6.3721538713674928</v>
      </c>
      <c r="R62" s="148">
        <f t="shared" si="21"/>
        <v>6.0132575757575753E-2</v>
      </c>
    </row>
    <row r="63" spans="1:18" x14ac:dyDescent="0.2">
      <c r="A63" s="145" t="s">
        <v>19</v>
      </c>
      <c r="B63" s="155">
        <v>64.959999999999994</v>
      </c>
      <c r="C63" s="152" t="s">
        <v>68</v>
      </c>
      <c r="D63" s="155">
        <v>11.67</v>
      </c>
      <c r="E63" s="155">
        <v>11.623485148514852</v>
      </c>
      <c r="F63" s="155">
        <v>0.69699999999999995</v>
      </c>
      <c r="G63" s="155">
        <v>4.57</v>
      </c>
      <c r="H63" s="155">
        <v>2.46</v>
      </c>
      <c r="I63" s="155">
        <v>0.89900000000000002</v>
      </c>
      <c r="J63" s="155">
        <v>0.22900000000000001</v>
      </c>
      <c r="K63" s="152" t="s">
        <v>69</v>
      </c>
      <c r="L63" s="150" t="s">
        <v>68</v>
      </c>
      <c r="M63" s="147">
        <v>97.318485148514867</v>
      </c>
      <c r="N63" s="147"/>
      <c r="O63" s="148">
        <f t="shared" si="19"/>
        <v>0.3916023993144816</v>
      </c>
      <c r="P63" s="148">
        <f t="shared" si="20"/>
        <v>16.676449280509114</v>
      </c>
      <c r="Q63" s="148"/>
      <c r="R63" s="148">
        <f t="shared" si="21"/>
        <v>5.6572447561776283E-2</v>
      </c>
    </row>
    <row r="64" spans="1:18" x14ac:dyDescent="0.2">
      <c r="A64" s="145" t="s">
        <v>19</v>
      </c>
      <c r="B64" s="155">
        <v>63.322925764192142</v>
      </c>
      <c r="C64" s="155">
        <v>2.17</v>
      </c>
      <c r="D64" s="155">
        <v>9.1700566134843022</v>
      </c>
      <c r="E64" s="155">
        <v>15.41</v>
      </c>
      <c r="F64" s="155">
        <v>1.1599999999999999</v>
      </c>
      <c r="G64" s="155">
        <v>5.14</v>
      </c>
      <c r="H64" s="155">
        <v>0.92600000000000005</v>
      </c>
      <c r="I64" s="155">
        <v>0.96699999999999997</v>
      </c>
      <c r="J64" s="155">
        <v>0.246</v>
      </c>
      <c r="K64" s="150" t="s">
        <v>68</v>
      </c>
      <c r="L64" s="155">
        <v>0.28899999999999998</v>
      </c>
      <c r="M64" s="147">
        <v>99.107982377676436</v>
      </c>
      <c r="N64" s="147"/>
      <c r="O64" s="148">
        <f t="shared" si="19"/>
        <v>0.56051998549733906</v>
      </c>
      <c r="P64" s="148">
        <f t="shared" si="20"/>
        <v>13.28448275862069</v>
      </c>
      <c r="Q64" s="148">
        <f>D64/C64</f>
        <v>4.2258325407761763</v>
      </c>
      <c r="R64" s="148">
        <f t="shared" si="21"/>
        <v>7.0006035003017497E-2</v>
      </c>
    </row>
    <row r="65" spans="1:29" x14ac:dyDescent="0.2">
      <c r="A65" s="145" t="s">
        <v>19</v>
      </c>
      <c r="B65" s="155">
        <v>64.12</v>
      </c>
      <c r="C65" s="152" t="s">
        <v>68</v>
      </c>
      <c r="D65" s="155">
        <v>10.09</v>
      </c>
      <c r="E65" s="155">
        <v>13.866613861386138</v>
      </c>
      <c r="F65" s="155">
        <v>0.98599999999999999</v>
      </c>
      <c r="G65" s="155">
        <v>4.96</v>
      </c>
      <c r="H65" s="155">
        <v>1.43</v>
      </c>
      <c r="I65" s="155">
        <v>0.99399999999999999</v>
      </c>
      <c r="J65" s="155">
        <v>0.26800000000000002</v>
      </c>
      <c r="K65" s="155">
        <v>3.1E-2</v>
      </c>
      <c r="L65" s="150" t="s">
        <v>68</v>
      </c>
      <c r="M65" s="147">
        <v>96.98561386138617</v>
      </c>
      <c r="N65" s="147"/>
      <c r="O65" s="148">
        <f t="shared" si="19"/>
        <v>0.49157581764122893</v>
      </c>
      <c r="P65" s="148">
        <f t="shared" si="20"/>
        <v>14.06350290201434</v>
      </c>
      <c r="Q65" s="148"/>
      <c r="R65" s="148">
        <f t="shared" si="21"/>
        <v>6.6385621359443342E-2</v>
      </c>
    </row>
    <row r="66" spans="1:29" x14ac:dyDescent="0.2">
      <c r="A66" s="145" t="s">
        <v>19</v>
      </c>
      <c r="B66" s="154">
        <v>64.569999999999993</v>
      </c>
      <c r="C66" s="154">
        <v>2.74</v>
      </c>
      <c r="D66" s="154">
        <v>11.36</v>
      </c>
      <c r="E66" s="154">
        <v>11.44</v>
      </c>
      <c r="F66" s="154">
        <v>0.63</v>
      </c>
      <c r="G66" s="154">
        <v>4.9800000000000004</v>
      </c>
      <c r="H66" s="154">
        <v>2.98</v>
      </c>
      <c r="I66" s="154">
        <v>1.1000000000000001</v>
      </c>
      <c r="J66" s="154">
        <v>0.3</v>
      </c>
      <c r="K66" s="150" t="s">
        <v>68</v>
      </c>
      <c r="L66" s="154">
        <v>0.32</v>
      </c>
      <c r="M66" s="147">
        <v>100.66999999999997</v>
      </c>
      <c r="N66" s="147"/>
      <c r="O66" s="148">
        <f t="shared" si="19"/>
        <v>0.43838028169014093</v>
      </c>
      <c r="P66" s="148">
        <f t="shared" si="20"/>
        <v>18.158730158730158</v>
      </c>
      <c r="Q66" s="148">
        <f t="shared" ref="Q66:Q78" si="23">D66/C66</f>
        <v>4.1459854014598534</v>
      </c>
      <c r="R66" s="148">
        <f t="shared" si="21"/>
        <v>5.2195526097763047E-2</v>
      </c>
    </row>
    <row r="67" spans="1:29" x14ac:dyDescent="0.2">
      <c r="A67" s="145" t="s">
        <v>19</v>
      </c>
      <c r="B67" s="154">
        <v>63</v>
      </c>
      <c r="C67" s="154">
        <v>2.5</v>
      </c>
      <c r="D67" s="154">
        <v>11.79</v>
      </c>
      <c r="E67" s="154">
        <v>11.77</v>
      </c>
      <c r="F67" s="154">
        <v>0.57999999999999996</v>
      </c>
      <c r="G67" s="154">
        <v>5.18</v>
      </c>
      <c r="H67" s="154">
        <v>2.94</v>
      </c>
      <c r="I67" s="154">
        <v>1.36</v>
      </c>
      <c r="J67" s="154">
        <v>0.48</v>
      </c>
      <c r="K67" s="150" t="s">
        <v>68</v>
      </c>
      <c r="L67" s="154">
        <v>0.36</v>
      </c>
      <c r="M67" s="147">
        <v>100.12999999999998</v>
      </c>
      <c r="N67" s="147"/>
      <c r="O67" s="148">
        <f t="shared" si="19"/>
        <v>0.4393553859202714</v>
      </c>
      <c r="P67" s="148">
        <f t="shared" si="20"/>
        <v>20.293103448275861</v>
      </c>
      <c r="Q67" s="148">
        <f t="shared" si="23"/>
        <v>4.7159999999999993</v>
      </c>
      <c r="R67" s="148">
        <f t="shared" si="21"/>
        <v>4.6963562753036432E-2</v>
      </c>
    </row>
    <row r="68" spans="1:29" x14ac:dyDescent="0.2">
      <c r="A68" s="145" t="s">
        <v>19</v>
      </c>
      <c r="B68" s="154">
        <v>64.290000000000006</v>
      </c>
      <c r="C68" s="154">
        <v>2.19</v>
      </c>
      <c r="D68" s="154">
        <v>12.09</v>
      </c>
      <c r="E68" s="154">
        <v>11.14</v>
      </c>
      <c r="F68" s="154">
        <v>0.6</v>
      </c>
      <c r="G68" s="154">
        <v>5.09</v>
      </c>
      <c r="H68" s="154">
        <v>3.05</v>
      </c>
      <c r="I68" s="154">
        <v>0.65</v>
      </c>
      <c r="J68" s="154">
        <v>0.34</v>
      </c>
      <c r="K68" s="150" t="s">
        <v>68</v>
      </c>
      <c r="L68" s="154">
        <v>0.34</v>
      </c>
      <c r="M68" s="147">
        <v>100.03000000000002</v>
      </c>
      <c r="N68" s="147"/>
      <c r="O68" s="148">
        <f t="shared" si="19"/>
        <v>0.42100909842845324</v>
      </c>
      <c r="P68" s="148">
        <f t="shared" si="20"/>
        <v>18.56666666666667</v>
      </c>
      <c r="Q68" s="148">
        <f t="shared" si="23"/>
        <v>5.5205479452054798</v>
      </c>
      <c r="R68" s="148">
        <f t="shared" si="21"/>
        <v>5.1107325383304938E-2</v>
      </c>
    </row>
    <row r="69" spans="1:29" x14ac:dyDescent="0.2">
      <c r="A69" s="145" t="s">
        <v>19</v>
      </c>
      <c r="B69" s="154">
        <v>71.03</v>
      </c>
      <c r="C69" s="154">
        <v>0.88</v>
      </c>
      <c r="D69" s="154">
        <v>10.83</v>
      </c>
      <c r="E69" s="154">
        <v>5.62</v>
      </c>
      <c r="F69" s="154">
        <v>0.18</v>
      </c>
      <c r="G69" s="154">
        <v>2.73</v>
      </c>
      <c r="H69" s="154">
        <v>4.12</v>
      </c>
      <c r="I69" s="154">
        <v>1.94</v>
      </c>
      <c r="J69" s="154">
        <v>0.39</v>
      </c>
      <c r="K69" s="150" t="s">
        <v>68</v>
      </c>
      <c r="L69" s="154">
        <v>0.64</v>
      </c>
      <c r="M69" s="147">
        <v>98.570000000000007</v>
      </c>
      <c r="N69" s="147"/>
      <c r="O69" s="148">
        <f t="shared" si="19"/>
        <v>0.25207756232686979</v>
      </c>
      <c r="P69" s="148">
        <f t="shared" si="20"/>
        <v>31.222222222222225</v>
      </c>
      <c r="Q69" s="148">
        <f t="shared" si="23"/>
        <v>12.306818181818182</v>
      </c>
      <c r="R69" s="148">
        <f t="shared" si="21"/>
        <v>3.1034482758620689E-2</v>
      </c>
    </row>
    <row r="70" spans="1:29" x14ac:dyDescent="0.2">
      <c r="A70" s="145" t="s">
        <v>19</v>
      </c>
      <c r="B70" s="154">
        <v>65.53</v>
      </c>
      <c r="C70" s="154">
        <v>1.77</v>
      </c>
      <c r="D70" s="154">
        <v>11.77</v>
      </c>
      <c r="E70" s="154">
        <v>4.37</v>
      </c>
      <c r="F70" s="150" t="s">
        <v>68</v>
      </c>
      <c r="G70" s="154">
        <v>3.08</v>
      </c>
      <c r="H70" s="154">
        <v>5.35</v>
      </c>
      <c r="I70" s="154">
        <v>2.73</v>
      </c>
      <c r="J70" s="152" t="s">
        <v>68</v>
      </c>
      <c r="K70" s="154">
        <v>0.4</v>
      </c>
      <c r="L70" s="154">
        <v>0.61</v>
      </c>
      <c r="M70" s="147">
        <v>95.92</v>
      </c>
      <c r="N70" s="147"/>
      <c r="O70" s="148">
        <f t="shared" si="19"/>
        <v>0.26168224299065423</v>
      </c>
      <c r="P70" s="148"/>
      <c r="Q70" s="148">
        <f t="shared" si="23"/>
        <v>6.6497175141242932</v>
      </c>
      <c r="R70" s="148"/>
    </row>
    <row r="71" spans="1:29" x14ac:dyDescent="0.2">
      <c r="A71" s="145" t="s">
        <v>19</v>
      </c>
      <c r="B71" s="154">
        <v>67.05</v>
      </c>
      <c r="C71" s="154">
        <v>2.2200000000000002</v>
      </c>
      <c r="D71" s="154">
        <v>11.7</v>
      </c>
      <c r="E71" s="154">
        <v>9.25</v>
      </c>
      <c r="F71" s="154">
        <v>0.93</v>
      </c>
      <c r="G71" s="154">
        <v>4.24</v>
      </c>
      <c r="H71" s="154">
        <v>3.05</v>
      </c>
      <c r="I71" s="154">
        <v>1.65</v>
      </c>
      <c r="J71" s="152" t="s">
        <v>68</v>
      </c>
      <c r="K71" s="150" t="s">
        <v>68</v>
      </c>
      <c r="L71" s="154">
        <v>0.23</v>
      </c>
      <c r="M71" s="147">
        <v>100.32000000000001</v>
      </c>
      <c r="N71" s="147"/>
      <c r="O71" s="148">
        <f t="shared" si="19"/>
        <v>0.36239316239316244</v>
      </c>
      <c r="P71" s="148">
        <f t="shared" ref="P71:P78" si="24">E71/F71</f>
        <v>9.9462365591397841</v>
      </c>
      <c r="Q71" s="148">
        <f t="shared" si="23"/>
        <v>5.2702702702702693</v>
      </c>
      <c r="R71" s="148">
        <f t="shared" si="21"/>
        <v>9.1355599214145392E-2</v>
      </c>
    </row>
    <row r="72" spans="1:29" s="138" customFormat="1" x14ac:dyDescent="0.2">
      <c r="A72" s="145" t="s">
        <v>19</v>
      </c>
      <c r="B72" s="152">
        <v>66.23</v>
      </c>
      <c r="C72" s="152">
        <v>2.57</v>
      </c>
      <c r="D72" s="152">
        <v>9.7899999999999991</v>
      </c>
      <c r="E72" s="152">
        <v>9.84</v>
      </c>
      <c r="F72" s="152">
        <v>0.57999999999999996</v>
      </c>
      <c r="G72" s="152">
        <v>4.0999999999999996</v>
      </c>
      <c r="H72" s="152">
        <v>1.98</v>
      </c>
      <c r="I72" s="152">
        <v>1.41</v>
      </c>
      <c r="J72" s="152">
        <v>0.41</v>
      </c>
      <c r="K72" s="152" t="s">
        <v>69</v>
      </c>
      <c r="L72" s="152">
        <v>0.38</v>
      </c>
      <c r="M72" s="138">
        <f>SUM(B72:L72)</f>
        <v>97.289999999999992</v>
      </c>
      <c r="O72" s="150">
        <f>G72/D72</f>
        <v>0.41879468845760981</v>
      </c>
      <c r="P72" s="150">
        <f>E72/F72</f>
        <v>16.96551724137931</v>
      </c>
      <c r="Q72" s="150">
        <f>D72/C72</f>
        <v>3.809338521400778</v>
      </c>
      <c r="R72" s="150">
        <f>F72/(F72+E72)</f>
        <v>5.5662188099808059E-2</v>
      </c>
    </row>
    <row r="73" spans="1:29" s="138" customFormat="1" x14ac:dyDescent="0.2">
      <c r="A73" s="145" t="s">
        <v>19</v>
      </c>
      <c r="B73" s="152">
        <v>63.09</v>
      </c>
      <c r="C73" s="152">
        <v>2.3199999999999998</v>
      </c>
      <c r="D73" s="152">
        <v>12.22</v>
      </c>
      <c r="E73" s="152">
        <v>11.32</v>
      </c>
      <c r="F73" s="152">
        <v>0.57999999999999996</v>
      </c>
      <c r="G73" s="152">
        <v>5.18</v>
      </c>
      <c r="H73" s="152">
        <v>2.67</v>
      </c>
      <c r="I73" s="152">
        <v>0.64</v>
      </c>
      <c r="J73" s="152">
        <v>0.32</v>
      </c>
      <c r="K73" s="152" t="s">
        <v>69</v>
      </c>
      <c r="L73" s="152">
        <v>0.32</v>
      </c>
      <c r="M73" s="138">
        <f>SUM(B73:L73)</f>
        <v>98.659999999999968</v>
      </c>
      <c r="O73" s="150">
        <f>G73/D73</f>
        <v>0.4238952536824877</v>
      </c>
      <c r="P73" s="150">
        <f>E73/F73</f>
        <v>19.517241379310345</v>
      </c>
      <c r="Q73" s="150">
        <f>D73/C73</f>
        <v>5.2672413793103452</v>
      </c>
      <c r="R73" s="150">
        <f>F73/(F73+E73)</f>
        <v>4.8739495798319321E-2</v>
      </c>
    </row>
    <row r="74" spans="1:29" s="138" customFormat="1" x14ac:dyDescent="0.2">
      <c r="A74" s="145" t="s">
        <v>19</v>
      </c>
      <c r="B74" s="152">
        <v>63.3</v>
      </c>
      <c r="C74" s="152">
        <v>2.72</v>
      </c>
      <c r="D74" s="152">
        <v>11.24</v>
      </c>
      <c r="E74" s="152">
        <v>11.21</v>
      </c>
      <c r="F74" s="152">
        <v>0.57999999999999996</v>
      </c>
      <c r="G74" s="152">
        <v>5.26</v>
      </c>
      <c r="H74" s="152">
        <v>2.14</v>
      </c>
      <c r="I74" s="152">
        <v>1.2</v>
      </c>
      <c r="J74" s="152">
        <v>0.39</v>
      </c>
      <c r="K74" s="152" t="s">
        <v>69</v>
      </c>
      <c r="L74" s="152">
        <v>0.34</v>
      </c>
      <c r="M74" s="138">
        <f>SUM(B74:L74)</f>
        <v>98.38000000000001</v>
      </c>
      <c r="O74" s="150">
        <f>G74/D74</f>
        <v>0.46797153024911031</v>
      </c>
      <c r="P74" s="150">
        <f>E74/F74</f>
        <v>19.327586206896555</v>
      </c>
      <c r="Q74" s="150">
        <f>D74/C74</f>
        <v>4.1323529411764701</v>
      </c>
      <c r="R74" s="150">
        <f>F74/(F74+E74)</f>
        <v>4.9194232400339266E-2</v>
      </c>
    </row>
    <row r="75" spans="1:29" x14ac:dyDescent="0.2">
      <c r="A75" s="145" t="s">
        <v>20</v>
      </c>
      <c r="B75" s="154">
        <v>68.42</v>
      </c>
      <c r="C75" s="154">
        <v>0.9</v>
      </c>
      <c r="D75" s="154">
        <v>13.74</v>
      </c>
      <c r="E75" s="154">
        <v>5.53</v>
      </c>
      <c r="F75" s="154">
        <v>0.96</v>
      </c>
      <c r="G75" s="154">
        <v>3.08</v>
      </c>
      <c r="H75" s="154">
        <v>3.77</v>
      </c>
      <c r="I75" s="154">
        <v>2.19</v>
      </c>
      <c r="J75" s="154">
        <v>0.46</v>
      </c>
      <c r="K75" s="150" t="s">
        <v>68</v>
      </c>
      <c r="L75" s="154">
        <v>0.16</v>
      </c>
      <c r="M75" s="147">
        <v>99.20999999999998</v>
      </c>
      <c r="N75" s="147"/>
      <c r="O75" s="148">
        <f t="shared" si="19"/>
        <v>0.22416302765647744</v>
      </c>
      <c r="P75" s="148">
        <f t="shared" si="24"/>
        <v>5.760416666666667</v>
      </c>
      <c r="Q75" s="148">
        <f t="shared" si="23"/>
        <v>15.266666666666666</v>
      </c>
      <c r="R75" s="148">
        <f t="shared" si="21"/>
        <v>0.14791987673343604</v>
      </c>
    </row>
    <row r="76" spans="1:29" x14ac:dyDescent="0.2">
      <c r="A76" s="145" t="s">
        <v>20</v>
      </c>
      <c r="B76" s="154">
        <v>67.77</v>
      </c>
      <c r="C76" s="154">
        <v>0.77</v>
      </c>
      <c r="D76" s="154">
        <v>14.7</v>
      </c>
      <c r="E76" s="154">
        <v>5.76</v>
      </c>
      <c r="F76" s="154">
        <v>0.91</v>
      </c>
      <c r="G76" s="154">
        <v>3.9</v>
      </c>
      <c r="H76" s="154">
        <v>3.1</v>
      </c>
      <c r="I76" s="154">
        <v>1.95</v>
      </c>
      <c r="J76" s="154">
        <v>0.3</v>
      </c>
      <c r="K76" s="152" t="s">
        <v>69</v>
      </c>
      <c r="L76" s="154">
        <v>0.22</v>
      </c>
      <c r="M76" s="147">
        <v>99.38</v>
      </c>
      <c r="N76" s="147"/>
      <c r="O76" s="148">
        <f t="shared" si="19"/>
        <v>0.26530612244897961</v>
      </c>
      <c r="P76" s="148">
        <f t="shared" si="24"/>
        <v>6.3296703296703294</v>
      </c>
      <c r="Q76" s="148">
        <f t="shared" si="23"/>
        <v>19.09090909090909</v>
      </c>
      <c r="R76" s="148">
        <f t="shared" si="21"/>
        <v>0.13643178410794604</v>
      </c>
    </row>
    <row r="77" spans="1:29" x14ac:dyDescent="0.2">
      <c r="A77" s="145" t="s">
        <v>20</v>
      </c>
      <c r="B77" s="154">
        <v>69.12</v>
      </c>
      <c r="C77" s="154">
        <v>0.88</v>
      </c>
      <c r="D77" s="154">
        <v>14.27</v>
      </c>
      <c r="E77" s="154">
        <v>3.69</v>
      </c>
      <c r="F77" s="154">
        <v>0.53</v>
      </c>
      <c r="G77" s="154">
        <v>4.51</v>
      </c>
      <c r="H77" s="154">
        <v>3.95</v>
      </c>
      <c r="I77" s="154">
        <v>1.01</v>
      </c>
      <c r="J77" s="154">
        <v>0.41</v>
      </c>
      <c r="K77" s="152" t="s">
        <v>69</v>
      </c>
      <c r="L77" s="154">
        <v>0</v>
      </c>
      <c r="M77" s="147">
        <v>98.37</v>
      </c>
      <c r="N77" s="147"/>
      <c r="O77" s="148">
        <f t="shared" si="19"/>
        <v>0.31604765241765942</v>
      </c>
      <c r="P77" s="148">
        <f t="shared" si="24"/>
        <v>6.9622641509433958</v>
      </c>
      <c r="Q77" s="148">
        <f t="shared" si="23"/>
        <v>16.21590909090909</v>
      </c>
      <c r="R77" s="148">
        <f t="shared" si="21"/>
        <v>0.12559241706161139</v>
      </c>
    </row>
    <row r="78" spans="1:29" x14ac:dyDescent="0.2">
      <c r="A78" s="145" t="s">
        <v>20</v>
      </c>
      <c r="B78" s="154">
        <v>69.290000000000006</v>
      </c>
      <c r="C78" s="154">
        <v>0.97</v>
      </c>
      <c r="D78" s="154">
        <v>14.04</v>
      </c>
      <c r="E78" s="154">
        <v>5.91</v>
      </c>
      <c r="F78" s="154">
        <v>0.96</v>
      </c>
      <c r="G78" s="154">
        <v>4.55</v>
      </c>
      <c r="H78" s="154">
        <v>3.83</v>
      </c>
      <c r="I78" s="154">
        <v>0.56999999999999995</v>
      </c>
      <c r="J78" s="154">
        <v>0.25</v>
      </c>
      <c r="K78" s="152" t="s">
        <v>69</v>
      </c>
      <c r="L78" s="154">
        <v>0.25</v>
      </c>
      <c r="M78" s="147">
        <v>100.61999999999999</v>
      </c>
      <c r="N78" s="147"/>
      <c r="O78" s="148">
        <f t="shared" si="19"/>
        <v>0.32407407407407407</v>
      </c>
      <c r="P78" s="148">
        <f t="shared" si="24"/>
        <v>6.15625</v>
      </c>
      <c r="Q78" s="148">
        <f t="shared" si="23"/>
        <v>14.474226804123711</v>
      </c>
      <c r="R78" s="148">
        <f t="shared" si="21"/>
        <v>0.13973799126637554</v>
      </c>
    </row>
    <row r="79" spans="1:29" x14ac:dyDescent="0.2">
      <c r="A79" s="158" t="s">
        <v>25</v>
      </c>
    </row>
    <row r="80" spans="1:29" x14ac:dyDescent="0.2">
      <c r="A80" s="145" t="s">
        <v>18</v>
      </c>
      <c r="B80" s="151">
        <v>53.38</v>
      </c>
      <c r="C80" s="151">
        <v>0.7</v>
      </c>
      <c r="D80" s="151">
        <v>21.71</v>
      </c>
      <c r="E80" s="151">
        <v>7.1</v>
      </c>
      <c r="F80" s="151">
        <v>2.02</v>
      </c>
      <c r="G80" s="151">
        <v>8.65</v>
      </c>
      <c r="H80" s="151">
        <v>3.15</v>
      </c>
      <c r="I80" s="151">
        <v>0.31</v>
      </c>
      <c r="J80" s="152" t="s">
        <v>68</v>
      </c>
      <c r="K80" s="151">
        <v>0.75</v>
      </c>
      <c r="L80" s="151">
        <v>0.27</v>
      </c>
      <c r="M80" s="147">
        <v>98.210000000000008</v>
      </c>
      <c r="N80" s="147"/>
      <c r="O80" s="148">
        <f t="shared" ref="O80:O107" si="25">G80/D80</f>
        <v>0.39843390142791341</v>
      </c>
      <c r="P80" s="148">
        <f t="shared" ref="P80:P107" si="26">E80/F80</f>
        <v>3.5148514851485149</v>
      </c>
      <c r="Q80" s="148">
        <f>D80/C80</f>
        <v>31.014285714285716</v>
      </c>
      <c r="R80" s="148">
        <f t="shared" ref="R80:R107" si="27">F80/(F80+E80)</f>
        <v>0.22149122807017546</v>
      </c>
      <c r="S80" s="153"/>
      <c r="T80" s="138" t="s">
        <v>22</v>
      </c>
      <c r="U80" s="150">
        <f t="shared" ref="U80:U92" si="28">100*Y80/40.3/(Y80/40.3+W80/71.85)</f>
        <v>78.337433481351937</v>
      </c>
      <c r="V80" s="151">
        <v>38.19</v>
      </c>
      <c r="W80" s="151">
        <v>19.77</v>
      </c>
      <c r="X80" s="151">
        <v>0.28000000000000003</v>
      </c>
      <c r="Y80" s="151">
        <v>40.1</v>
      </c>
      <c r="Z80" s="151">
        <v>0.13</v>
      </c>
      <c r="AA80" s="151"/>
      <c r="AB80" s="149"/>
      <c r="AC80" s="150"/>
    </row>
    <row r="81" spans="1:29" x14ac:dyDescent="0.2">
      <c r="A81" s="145" t="s">
        <v>18</v>
      </c>
      <c r="B81" s="150">
        <v>53.295080058224158</v>
      </c>
      <c r="C81" s="150" t="s">
        <v>68</v>
      </c>
      <c r="D81" s="150">
        <v>22.33</v>
      </c>
      <c r="E81" s="150">
        <v>7.5319306930693068</v>
      </c>
      <c r="F81" s="150">
        <v>2.0747713824636898</v>
      </c>
      <c r="G81" s="150">
        <v>8.83</v>
      </c>
      <c r="H81" s="150">
        <v>2.4</v>
      </c>
      <c r="I81" s="150">
        <v>0.33700000000000002</v>
      </c>
      <c r="J81" s="150">
        <v>3.6999999999999998E-2</v>
      </c>
      <c r="K81" s="150">
        <v>0.64800000000000002</v>
      </c>
      <c r="L81" s="152" t="s">
        <v>69</v>
      </c>
      <c r="M81" s="147">
        <v>97.677782133757177</v>
      </c>
      <c r="N81" s="147"/>
      <c r="O81" s="148">
        <f t="shared" si="25"/>
        <v>0.39543215405284377</v>
      </c>
      <c r="P81" s="148">
        <f t="shared" si="26"/>
        <v>3.6302460872221531</v>
      </c>
      <c r="Q81" s="148"/>
      <c r="R81" s="148">
        <f t="shared" si="27"/>
        <v>0.21597124238377902</v>
      </c>
      <c r="S81" s="153"/>
      <c r="T81" s="138" t="s">
        <v>22</v>
      </c>
      <c r="U81" s="150">
        <f t="shared" si="28"/>
        <v>78.337433481351937</v>
      </c>
      <c r="V81" s="151">
        <v>38.19</v>
      </c>
      <c r="W81" s="151">
        <v>19.77</v>
      </c>
      <c r="X81" s="151">
        <v>0.28000000000000003</v>
      </c>
      <c r="Y81" s="151">
        <v>40.1</v>
      </c>
      <c r="Z81" s="151">
        <v>0.13</v>
      </c>
      <c r="AA81" s="151"/>
      <c r="AB81" s="149"/>
      <c r="AC81" s="150"/>
    </row>
    <row r="82" spans="1:29" x14ac:dyDescent="0.2">
      <c r="A82" s="145" t="s">
        <v>18</v>
      </c>
      <c r="B82" s="150">
        <v>52.886629847238545</v>
      </c>
      <c r="C82" s="150">
        <v>0.51500000000000001</v>
      </c>
      <c r="D82" s="150">
        <v>22.797602882141021</v>
      </c>
      <c r="E82" s="150">
        <v>7.39494099009901</v>
      </c>
      <c r="F82" s="150">
        <v>2.0612903225806454</v>
      </c>
      <c r="G82" s="150">
        <v>9.079411764705883</v>
      </c>
      <c r="H82" s="150">
        <v>2.4500000000000002</v>
      </c>
      <c r="I82" s="150">
        <v>0.28899999999999998</v>
      </c>
      <c r="J82" s="150">
        <v>0.223</v>
      </c>
      <c r="K82" s="152" t="s">
        <v>68</v>
      </c>
      <c r="L82" s="152" t="s">
        <v>69</v>
      </c>
      <c r="M82" s="147">
        <v>97.705875806765107</v>
      </c>
      <c r="N82" s="147"/>
      <c r="O82" s="148">
        <f t="shared" si="25"/>
        <v>0.39826168618010405</v>
      </c>
      <c r="P82" s="148">
        <f t="shared" si="26"/>
        <v>3.5875300577945115</v>
      </c>
      <c r="Q82" s="148">
        <f t="shared" ref="Q82:Q107" si="29">D82/C82</f>
        <v>44.267190062409746</v>
      </c>
      <c r="R82" s="148">
        <f t="shared" si="27"/>
        <v>0.21798222298313558</v>
      </c>
      <c r="S82" s="153"/>
      <c r="T82" s="138" t="s">
        <v>22</v>
      </c>
      <c r="U82" s="150">
        <f t="shared" si="28"/>
        <v>78.337433481351937</v>
      </c>
      <c r="V82" s="151">
        <v>38.19</v>
      </c>
      <c r="W82" s="151">
        <v>19.77</v>
      </c>
      <c r="X82" s="151">
        <v>0.28000000000000003</v>
      </c>
      <c r="Y82" s="151">
        <v>40.1</v>
      </c>
      <c r="Z82" s="151">
        <v>0.13</v>
      </c>
      <c r="AA82" s="151"/>
      <c r="AB82" s="149"/>
      <c r="AC82" s="150"/>
    </row>
    <row r="83" spans="1:29" x14ac:dyDescent="0.2">
      <c r="A83" s="145" t="s">
        <v>18</v>
      </c>
      <c r="B83" s="150">
        <v>53.926000000000002</v>
      </c>
      <c r="C83" s="150">
        <v>0.58399999999999996</v>
      </c>
      <c r="D83" s="150">
        <v>21.927</v>
      </c>
      <c r="E83" s="150">
        <v>6.9950000000000001</v>
      </c>
      <c r="F83" s="150">
        <v>1.863</v>
      </c>
      <c r="G83" s="150">
        <v>8.6140000000000008</v>
      </c>
      <c r="H83" s="150">
        <v>2.5059999999999998</v>
      </c>
      <c r="I83" s="150">
        <v>0.379</v>
      </c>
      <c r="J83" s="150">
        <v>0.08</v>
      </c>
      <c r="K83" s="150">
        <v>0.69699999999999995</v>
      </c>
      <c r="L83" s="150">
        <v>0.217</v>
      </c>
      <c r="M83" s="147">
        <v>97.949000000000026</v>
      </c>
      <c r="N83" s="147"/>
      <c r="O83" s="148">
        <f t="shared" si="25"/>
        <v>0.39284899895106495</v>
      </c>
      <c r="P83" s="148">
        <f t="shared" si="26"/>
        <v>3.7546967257112187</v>
      </c>
      <c r="Q83" s="148">
        <f t="shared" si="29"/>
        <v>37.546232876712331</v>
      </c>
      <c r="R83" s="148">
        <f t="shared" si="27"/>
        <v>0.21031835628810114</v>
      </c>
      <c r="S83" s="153"/>
      <c r="T83" s="138" t="s">
        <v>22</v>
      </c>
      <c r="U83" s="150">
        <f t="shared" si="28"/>
        <v>78.337433481351937</v>
      </c>
      <c r="V83" s="151">
        <v>38.19</v>
      </c>
      <c r="W83" s="151">
        <v>19.77</v>
      </c>
      <c r="X83" s="151">
        <v>0.28000000000000003</v>
      </c>
      <c r="Y83" s="151">
        <v>40.1</v>
      </c>
      <c r="Z83" s="151">
        <v>0.13</v>
      </c>
      <c r="AA83" s="151"/>
      <c r="AB83" s="149"/>
      <c r="AC83" s="150"/>
    </row>
    <row r="84" spans="1:29" x14ac:dyDescent="0.2">
      <c r="A84" s="145" t="s">
        <v>18</v>
      </c>
      <c r="B84" s="150">
        <v>53.304000000000002</v>
      </c>
      <c r="C84" s="150">
        <v>0.63400000000000001</v>
      </c>
      <c r="D84" s="150">
        <v>21.777000000000001</v>
      </c>
      <c r="E84" s="150">
        <v>7.3630000000000004</v>
      </c>
      <c r="F84" s="150">
        <v>2.0449999999999999</v>
      </c>
      <c r="G84" s="150">
        <v>8.7240000000000002</v>
      </c>
      <c r="H84" s="150">
        <v>2.4750000000000001</v>
      </c>
      <c r="I84" s="150">
        <v>0.36499999999999999</v>
      </c>
      <c r="J84" s="150">
        <v>9.2999999999999999E-2</v>
      </c>
      <c r="K84" s="150">
        <v>0.63800000000000001</v>
      </c>
      <c r="L84" s="150">
        <v>0.189</v>
      </c>
      <c r="M84" s="147">
        <v>97.766000000000005</v>
      </c>
      <c r="N84" s="147"/>
      <c r="O84" s="148">
        <f t="shared" si="25"/>
        <v>0.40060614409698303</v>
      </c>
      <c r="P84" s="148">
        <f t="shared" si="26"/>
        <v>3.6004889975550127</v>
      </c>
      <c r="Q84" s="148">
        <f t="shared" si="29"/>
        <v>34.348580441640379</v>
      </c>
      <c r="R84" s="148">
        <f t="shared" si="27"/>
        <v>0.21736819727891152</v>
      </c>
      <c r="S84" s="153"/>
      <c r="T84" s="138" t="s">
        <v>22</v>
      </c>
      <c r="U84" s="150">
        <f t="shared" si="28"/>
        <v>78.337433481351937</v>
      </c>
      <c r="V84" s="151">
        <v>38.19</v>
      </c>
      <c r="W84" s="151">
        <v>19.77</v>
      </c>
      <c r="X84" s="151">
        <v>0.28000000000000003</v>
      </c>
      <c r="Y84" s="151">
        <v>40.1</v>
      </c>
      <c r="Z84" s="151">
        <v>0.13</v>
      </c>
      <c r="AA84" s="151"/>
      <c r="AB84" s="149"/>
      <c r="AC84" s="150"/>
    </row>
    <row r="85" spans="1:29" x14ac:dyDescent="0.2">
      <c r="A85" s="145" t="s">
        <v>18</v>
      </c>
      <c r="B85" s="151">
        <v>57.96</v>
      </c>
      <c r="C85" s="151">
        <v>0.75</v>
      </c>
      <c r="D85" s="151">
        <v>20.92</v>
      </c>
      <c r="E85" s="151">
        <v>4.5199999999999996</v>
      </c>
      <c r="F85" s="151">
        <v>1.59</v>
      </c>
      <c r="G85" s="151">
        <v>6.44</v>
      </c>
      <c r="H85" s="151">
        <v>4.97</v>
      </c>
      <c r="I85" s="151">
        <v>0.45</v>
      </c>
      <c r="J85" s="152" t="s">
        <v>68</v>
      </c>
      <c r="K85" s="151">
        <v>0.42</v>
      </c>
      <c r="L85" s="151">
        <v>0.33</v>
      </c>
      <c r="M85" s="147">
        <v>98.35</v>
      </c>
      <c r="N85" s="147"/>
      <c r="O85" s="148">
        <f t="shared" si="25"/>
        <v>0.30783938814531547</v>
      </c>
      <c r="P85" s="148">
        <f t="shared" si="26"/>
        <v>2.8427672955974836</v>
      </c>
      <c r="Q85" s="148">
        <f t="shared" si="29"/>
        <v>27.893333333333334</v>
      </c>
      <c r="R85" s="148">
        <f t="shared" si="27"/>
        <v>0.26022913256955815</v>
      </c>
      <c r="S85" s="153"/>
      <c r="T85" s="138" t="s">
        <v>22</v>
      </c>
      <c r="U85" s="150">
        <f t="shared" si="28"/>
        <v>78.845302259114519</v>
      </c>
      <c r="V85" s="151">
        <v>38.49</v>
      </c>
      <c r="W85" s="151">
        <v>19.34</v>
      </c>
      <c r="X85" s="151">
        <v>0.34</v>
      </c>
      <c r="Y85" s="151">
        <v>40.43</v>
      </c>
      <c r="Z85" s="151">
        <v>0.15</v>
      </c>
      <c r="AA85" s="151"/>
      <c r="AB85" s="149"/>
      <c r="AC85" s="150"/>
    </row>
    <row r="86" spans="1:29" x14ac:dyDescent="0.2">
      <c r="A86" s="145" t="s">
        <v>18</v>
      </c>
      <c r="B86" s="150">
        <v>42.05</v>
      </c>
      <c r="C86" s="150">
        <v>0.57399999999999995</v>
      </c>
      <c r="D86" s="150">
        <v>17.174888888888887</v>
      </c>
      <c r="E86" s="150">
        <v>11.19</v>
      </c>
      <c r="F86" s="150">
        <v>9.5611750000000004</v>
      </c>
      <c r="G86" s="150">
        <v>13.176246130030961</v>
      </c>
      <c r="H86" s="150">
        <v>0.22700000000000001</v>
      </c>
      <c r="I86" s="150">
        <v>1.4E-2</v>
      </c>
      <c r="J86" s="152" t="s">
        <v>68</v>
      </c>
      <c r="K86" s="152" t="s">
        <v>68</v>
      </c>
      <c r="L86" s="152" t="s">
        <v>69</v>
      </c>
      <c r="M86" s="147">
        <v>93.967310018919846</v>
      </c>
      <c r="N86" s="147"/>
      <c r="O86" s="148">
        <f t="shared" si="25"/>
        <v>0.76718086593009605</v>
      </c>
      <c r="P86" s="148">
        <f t="shared" si="26"/>
        <v>1.1703582457177071</v>
      </c>
      <c r="Q86" s="148">
        <f t="shared" si="29"/>
        <v>29.92140921409214</v>
      </c>
      <c r="R86" s="148">
        <f t="shared" si="27"/>
        <v>0.46075342721556733</v>
      </c>
      <c r="S86" s="153"/>
      <c r="T86" s="138" t="s">
        <v>22</v>
      </c>
      <c r="U86" s="150">
        <f t="shared" si="28"/>
        <v>78.845302259114519</v>
      </c>
      <c r="V86" s="151">
        <v>38.49</v>
      </c>
      <c r="W86" s="151">
        <v>19.34</v>
      </c>
      <c r="X86" s="151">
        <v>0.34</v>
      </c>
      <c r="Y86" s="151">
        <v>40.43</v>
      </c>
      <c r="Z86" s="151">
        <v>0.15</v>
      </c>
      <c r="AA86" s="151"/>
      <c r="AB86" s="149"/>
      <c r="AC86" s="150"/>
    </row>
    <row r="87" spans="1:29" x14ac:dyDescent="0.2">
      <c r="A87" s="145" t="s">
        <v>18</v>
      </c>
      <c r="B87" s="151">
        <v>46.49</v>
      </c>
      <c r="C87" s="151">
        <v>1.05</v>
      </c>
      <c r="D87" s="151">
        <v>24.9</v>
      </c>
      <c r="E87" s="151">
        <v>8.0399999999999991</v>
      </c>
      <c r="F87" s="151">
        <v>1.67</v>
      </c>
      <c r="G87" s="151">
        <v>13.47</v>
      </c>
      <c r="H87" s="151">
        <v>2.8</v>
      </c>
      <c r="I87" s="151">
        <v>0.31</v>
      </c>
      <c r="J87" s="152" t="s">
        <v>68</v>
      </c>
      <c r="K87" s="151">
        <v>0.77</v>
      </c>
      <c r="L87" s="151">
        <v>0.15</v>
      </c>
      <c r="M87" s="147">
        <v>99.8</v>
      </c>
      <c r="N87" s="147"/>
      <c r="O87" s="148">
        <f t="shared" si="25"/>
        <v>0.54096385542168679</v>
      </c>
      <c r="P87" s="148">
        <f t="shared" si="26"/>
        <v>4.8143712574850293</v>
      </c>
      <c r="Q87" s="148">
        <f t="shared" si="29"/>
        <v>23.714285714285712</v>
      </c>
      <c r="R87" s="148">
        <f t="shared" si="27"/>
        <v>0.17198764160659116</v>
      </c>
      <c r="S87" s="153"/>
      <c r="T87" s="138" t="s">
        <v>22</v>
      </c>
      <c r="U87" s="150">
        <f t="shared" si="28"/>
        <v>78.407132590146531</v>
      </c>
      <c r="V87" s="151">
        <v>37.99</v>
      </c>
      <c r="W87" s="151">
        <v>19.899999999999999</v>
      </c>
      <c r="X87" s="151">
        <v>0.28000000000000003</v>
      </c>
      <c r="Y87" s="151">
        <v>40.53</v>
      </c>
      <c r="Z87" s="151">
        <v>0.24</v>
      </c>
      <c r="AA87" s="151"/>
      <c r="AB87" s="149"/>
      <c r="AC87" s="150"/>
    </row>
    <row r="88" spans="1:29" x14ac:dyDescent="0.2">
      <c r="A88" s="145" t="s">
        <v>18</v>
      </c>
      <c r="B88" s="151">
        <v>52.71</v>
      </c>
      <c r="C88" s="151">
        <v>0.83</v>
      </c>
      <c r="D88" s="151">
        <v>24.9</v>
      </c>
      <c r="E88" s="151">
        <v>4.8</v>
      </c>
      <c r="F88" s="151">
        <v>1.1299999999999999</v>
      </c>
      <c r="G88" s="151">
        <v>9.26</v>
      </c>
      <c r="H88" s="151">
        <v>3.69</v>
      </c>
      <c r="I88" s="151">
        <v>0.28999999999999998</v>
      </c>
      <c r="J88" s="152" t="s">
        <v>68</v>
      </c>
      <c r="K88" s="151">
        <v>0.77</v>
      </c>
      <c r="L88" s="151">
        <v>0.17</v>
      </c>
      <c r="M88" s="147">
        <v>98.55</v>
      </c>
      <c r="N88" s="147"/>
      <c r="O88" s="148">
        <f t="shared" si="25"/>
        <v>0.37188755020080322</v>
      </c>
      <c r="P88" s="148">
        <f t="shared" si="26"/>
        <v>4.2477876106194694</v>
      </c>
      <c r="Q88" s="148">
        <f t="shared" si="29"/>
        <v>30</v>
      </c>
      <c r="R88" s="148">
        <f t="shared" si="27"/>
        <v>0.1905564924114671</v>
      </c>
      <c r="S88" s="153"/>
      <c r="T88" s="138" t="s">
        <v>22</v>
      </c>
      <c r="U88" s="150">
        <f t="shared" si="28"/>
        <v>79.076421716470477</v>
      </c>
      <c r="V88" s="151">
        <v>39.28</v>
      </c>
      <c r="W88" s="151">
        <v>19.37</v>
      </c>
      <c r="X88" s="151">
        <v>0.23</v>
      </c>
      <c r="Y88" s="151">
        <v>41.06</v>
      </c>
      <c r="Z88" s="151">
        <v>0.22</v>
      </c>
      <c r="AA88" s="151"/>
      <c r="AB88" s="149"/>
      <c r="AC88" s="150"/>
    </row>
    <row r="89" spans="1:29" x14ac:dyDescent="0.2">
      <c r="A89" s="145" t="s">
        <v>18</v>
      </c>
      <c r="B89" s="151">
        <v>52.33</v>
      </c>
      <c r="C89" s="151">
        <v>0.9</v>
      </c>
      <c r="D89" s="151">
        <v>24.66</v>
      </c>
      <c r="E89" s="151">
        <v>4.8899999999999997</v>
      </c>
      <c r="F89" s="151">
        <v>1.0900000000000001</v>
      </c>
      <c r="G89" s="151">
        <v>10.89</v>
      </c>
      <c r="H89" s="151">
        <v>3.1</v>
      </c>
      <c r="I89" s="151">
        <v>0.33</v>
      </c>
      <c r="J89" s="152" t="s">
        <v>68</v>
      </c>
      <c r="K89" s="151">
        <v>0.82</v>
      </c>
      <c r="L89" s="151">
        <v>0.2</v>
      </c>
      <c r="M89" s="147">
        <v>99.21</v>
      </c>
      <c r="N89" s="147"/>
      <c r="O89" s="148">
        <f t="shared" si="25"/>
        <v>0.44160583941605841</v>
      </c>
      <c r="P89" s="148">
        <f t="shared" si="26"/>
        <v>4.4862385321100913</v>
      </c>
      <c r="Q89" s="148">
        <f t="shared" si="29"/>
        <v>27.4</v>
      </c>
      <c r="R89" s="148">
        <f t="shared" si="27"/>
        <v>0.18227424749163881</v>
      </c>
      <c r="S89" s="153"/>
      <c r="T89" s="138" t="s">
        <v>22</v>
      </c>
      <c r="U89" s="150">
        <f t="shared" si="28"/>
        <v>79.076421716470477</v>
      </c>
      <c r="V89" s="151">
        <v>39.28</v>
      </c>
      <c r="W89" s="151">
        <v>19.37</v>
      </c>
      <c r="X89" s="151">
        <v>0.23</v>
      </c>
      <c r="Y89" s="151">
        <v>41.06</v>
      </c>
      <c r="Z89" s="151">
        <v>0.22</v>
      </c>
      <c r="AA89" s="151"/>
      <c r="AB89" s="149"/>
      <c r="AC89" s="150"/>
    </row>
    <row r="90" spans="1:29" x14ac:dyDescent="0.2">
      <c r="A90" s="145" t="s">
        <v>18</v>
      </c>
      <c r="B90" s="146">
        <v>52.042000000000002</v>
      </c>
      <c r="C90" s="146">
        <v>0.89300000000000002</v>
      </c>
      <c r="D90" s="146">
        <v>23.599</v>
      </c>
      <c r="E90" s="146">
        <v>4.8460000000000001</v>
      </c>
      <c r="F90" s="146">
        <v>1.1870000000000001</v>
      </c>
      <c r="G90" s="146">
        <v>9.5229999999999997</v>
      </c>
      <c r="H90" s="146">
        <v>2.7679999999999998</v>
      </c>
      <c r="I90" s="146">
        <v>0.379</v>
      </c>
      <c r="J90" s="146">
        <v>8.7999999999999995E-2</v>
      </c>
      <c r="K90" s="146">
        <v>0.71299999999999997</v>
      </c>
      <c r="L90" s="146">
        <v>0.20399999999999999</v>
      </c>
      <c r="M90" s="147">
        <v>96.399000000000001</v>
      </c>
      <c r="N90" s="147"/>
      <c r="O90" s="148">
        <f t="shared" si="25"/>
        <v>0.40353404805288356</v>
      </c>
      <c r="P90" s="148">
        <f t="shared" si="26"/>
        <v>4.0825610783487782</v>
      </c>
      <c r="Q90" s="148">
        <f t="shared" si="29"/>
        <v>26.426651735722285</v>
      </c>
      <c r="R90" s="148">
        <f t="shared" si="27"/>
        <v>0.19675120172385213</v>
      </c>
      <c r="S90" s="153"/>
      <c r="T90" s="138" t="s">
        <v>22</v>
      </c>
      <c r="U90" s="150">
        <f t="shared" si="28"/>
        <v>79.076421716470477</v>
      </c>
      <c r="V90" s="151">
        <v>39.28</v>
      </c>
      <c r="W90" s="151">
        <v>19.37</v>
      </c>
      <c r="X90" s="151">
        <v>0.23</v>
      </c>
      <c r="Y90" s="151">
        <v>41.06</v>
      </c>
      <c r="Z90" s="151">
        <v>0.22</v>
      </c>
      <c r="AA90" s="151"/>
      <c r="AB90" s="149"/>
      <c r="AC90" s="150"/>
    </row>
    <row r="91" spans="1:29" x14ac:dyDescent="0.2">
      <c r="A91" s="145" t="s">
        <v>18</v>
      </c>
      <c r="B91" s="151">
        <v>56.24</v>
      </c>
      <c r="C91" s="151">
        <v>0.55000000000000004</v>
      </c>
      <c r="D91" s="151">
        <v>20.22</v>
      </c>
      <c r="E91" s="151">
        <v>6.15</v>
      </c>
      <c r="F91" s="151">
        <v>1.86</v>
      </c>
      <c r="G91" s="151">
        <v>9.68</v>
      </c>
      <c r="H91" s="151">
        <v>2.29</v>
      </c>
      <c r="I91" s="151">
        <v>0.27</v>
      </c>
      <c r="J91" s="152" t="s">
        <v>68</v>
      </c>
      <c r="K91" s="151">
        <v>0.62</v>
      </c>
      <c r="L91" s="151">
        <v>0.19</v>
      </c>
      <c r="M91" s="147">
        <v>98.259999999999991</v>
      </c>
      <c r="N91" s="147"/>
      <c r="O91" s="148">
        <f t="shared" si="25"/>
        <v>0.47873392680514343</v>
      </c>
      <c r="P91" s="148">
        <f t="shared" si="26"/>
        <v>3.306451612903226</v>
      </c>
      <c r="Q91" s="148">
        <f t="shared" si="29"/>
        <v>36.763636363636358</v>
      </c>
      <c r="R91" s="148">
        <f t="shared" si="27"/>
        <v>0.23220973782771537</v>
      </c>
      <c r="S91" s="153"/>
      <c r="T91" s="138" t="s">
        <v>22</v>
      </c>
      <c r="U91" s="150">
        <f t="shared" si="28"/>
        <v>79.330402900723172</v>
      </c>
      <c r="V91" s="151">
        <v>38.51</v>
      </c>
      <c r="W91" s="151">
        <v>18.989999999999998</v>
      </c>
      <c r="X91" s="151">
        <v>0.21</v>
      </c>
      <c r="Y91" s="151">
        <v>40.880000000000003</v>
      </c>
      <c r="Z91" s="151">
        <v>0.21</v>
      </c>
      <c r="AA91" s="151"/>
      <c r="AB91" s="149"/>
      <c r="AC91" s="150"/>
    </row>
    <row r="92" spans="1:29" x14ac:dyDescent="0.2">
      <c r="A92" s="145" t="s">
        <v>18</v>
      </c>
      <c r="B92" s="150">
        <v>56.106999999999999</v>
      </c>
      <c r="C92" s="150">
        <v>0.53300000000000003</v>
      </c>
      <c r="D92" s="150">
        <v>19.765999999999998</v>
      </c>
      <c r="E92" s="150">
        <v>6.0149999999999997</v>
      </c>
      <c r="F92" s="150">
        <v>1.7849999999999999</v>
      </c>
      <c r="G92" s="150">
        <v>9.8350000000000009</v>
      </c>
      <c r="H92" s="150">
        <v>1.704</v>
      </c>
      <c r="I92" s="150">
        <v>0.25700000000000001</v>
      </c>
      <c r="J92" s="150">
        <v>6.0999999999999999E-2</v>
      </c>
      <c r="K92" s="150">
        <v>0.56000000000000005</v>
      </c>
      <c r="L92" s="150">
        <v>0.161</v>
      </c>
      <c r="M92" s="147">
        <v>96.90000000000002</v>
      </c>
      <c r="N92" s="147"/>
      <c r="O92" s="148">
        <f t="shared" si="25"/>
        <v>0.49757158757462316</v>
      </c>
      <c r="P92" s="148">
        <f t="shared" si="26"/>
        <v>3.3697478991596639</v>
      </c>
      <c r="Q92" s="148">
        <f t="shared" si="29"/>
        <v>37.08442776735459</v>
      </c>
      <c r="R92" s="148">
        <f t="shared" si="27"/>
        <v>0.22884615384615384</v>
      </c>
      <c r="S92" s="153"/>
      <c r="T92" s="138" t="s">
        <v>22</v>
      </c>
      <c r="U92" s="150">
        <f t="shared" si="28"/>
        <v>79.330402900723172</v>
      </c>
      <c r="V92" s="151">
        <v>38.51</v>
      </c>
      <c r="W92" s="151">
        <v>18.989999999999998</v>
      </c>
      <c r="X92" s="151">
        <v>0.21</v>
      </c>
      <c r="Y92" s="151">
        <v>40.880000000000003</v>
      </c>
      <c r="Z92" s="151">
        <v>0.21</v>
      </c>
      <c r="AA92" s="151"/>
      <c r="AB92" s="149"/>
      <c r="AC92" s="150"/>
    </row>
    <row r="93" spans="1:29" x14ac:dyDescent="0.2">
      <c r="A93" s="145" t="s">
        <v>18</v>
      </c>
      <c r="B93" s="150">
        <v>57.482303172737957</v>
      </c>
      <c r="C93" s="150">
        <v>0.55700000000000005</v>
      </c>
      <c r="D93" s="150">
        <v>21.193232732887289</v>
      </c>
      <c r="E93" s="150">
        <v>4.9370601980198012</v>
      </c>
      <c r="F93" s="150">
        <v>1.6490322580645163</v>
      </c>
      <c r="G93" s="150">
        <v>8.5647058823529409</v>
      </c>
      <c r="H93" s="150">
        <v>1.88</v>
      </c>
      <c r="I93" s="150">
        <v>0.19400000000000001</v>
      </c>
      <c r="J93" s="150">
        <v>0.191</v>
      </c>
      <c r="K93" s="152" t="s">
        <v>68</v>
      </c>
      <c r="L93" s="150">
        <v>6.0999999999999999E-2</v>
      </c>
      <c r="M93" s="147">
        <v>96.709334244062518</v>
      </c>
      <c r="N93" s="147"/>
      <c r="O93" s="148">
        <f t="shared" si="25"/>
        <v>0.40412456137766939</v>
      </c>
      <c r="P93" s="148">
        <f t="shared" si="26"/>
        <v>2.9939136568586431</v>
      </c>
      <c r="Q93" s="148">
        <f t="shared" si="29"/>
        <v>38.048891800515776</v>
      </c>
      <c r="R93" s="148">
        <f t="shared" si="27"/>
        <v>0.25038097613420518</v>
      </c>
      <c r="S93" s="153"/>
      <c r="T93" s="138"/>
      <c r="U93" s="138"/>
      <c r="V93" s="151"/>
      <c r="W93" s="151"/>
      <c r="X93" s="151"/>
      <c r="Y93" s="151"/>
      <c r="Z93" s="151"/>
      <c r="AA93" s="151"/>
      <c r="AB93" s="149"/>
      <c r="AC93" s="150"/>
    </row>
    <row r="94" spans="1:29" x14ac:dyDescent="0.2">
      <c r="A94" s="145" t="s">
        <v>18</v>
      </c>
      <c r="B94" s="150">
        <v>57.623102232667449</v>
      </c>
      <c r="C94" s="150">
        <v>0.59</v>
      </c>
      <c r="D94" s="150">
        <v>21.500216160576429</v>
      </c>
      <c r="E94" s="150">
        <v>4.9923445544554461</v>
      </c>
      <c r="F94" s="150">
        <v>1.7108709677419354</v>
      </c>
      <c r="G94" s="150">
        <v>8.492647058823529</v>
      </c>
      <c r="H94" s="150">
        <v>1.88</v>
      </c>
      <c r="I94" s="150">
        <v>0.26600000000000001</v>
      </c>
      <c r="J94" s="150">
        <v>0.19500000000000001</v>
      </c>
      <c r="K94" s="152" t="s">
        <v>68</v>
      </c>
      <c r="L94" s="152" t="s">
        <v>69</v>
      </c>
      <c r="M94" s="147">
        <v>97.250180974264779</v>
      </c>
      <c r="N94" s="147"/>
      <c r="O94" s="148">
        <f t="shared" si="25"/>
        <v>0.39500286859422151</v>
      </c>
      <c r="P94" s="148">
        <f t="shared" si="26"/>
        <v>2.9180134847016017</v>
      </c>
      <c r="Q94" s="148">
        <f t="shared" si="29"/>
        <v>36.441044339960051</v>
      </c>
      <c r="R94" s="148">
        <f t="shared" si="27"/>
        <v>0.25523138292010261</v>
      </c>
      <c r="S94" s="153"/>
      <c r="T94" s="138"/>
      <c r="U94" s="138"/>
      <c r="V94" s="151"/>
      <c r="W94" s="151"/>
      <c r="X94" s="151"/>
      <c r="Y94" s="151"/>
      <c r="Z94" s="151"/>
      <c r="AA94" s="151"/>
      <c r="AB94" s="149"/>
      <c r="AC94" s="150"/>
    </row>
    <row r="95" spans="1:29" x14ac:dyDescent="0.2">
      <c r="A95" s="145" t="s">
        <v>18</v>
      </c>
      <c r="B95" s="150">
        <v>57.545999999999999</v>
      </c>
      <c r="C95" s="150">
        <v>0.63500000000000001</v>
      </c>
      <c r="D95" s="150">
        <v>20.504000000000001</v>
      </c>
      <c r="E95" s="150">
        <v>5.41</v>
      </c>
      <c r="F95" s="150">
        <v>1.68</v>
      </c>
      <c r="G95" s="150">
        <v>8.6159999999999997</v>
      </c>
      <c r="H95" s="150">
        <v>1.55</v>
      </c>
      <c r="I95" s="150">
        <v>0.32400000000000001</v>
      </c>
      <c r="J95" s="150">
        <v>6.0999999999999999E-2</v>
      </c>
      <c r="K95" s="150">
        <v>0.66300000000000003</v>
      </c>
      <c r="L95" s="150">
        <v>0.156</v>
      </c>
      <c r="M95" s="147">
        <v>97.29</v>
      </c>
      <c r="N95" s="147"/>
      <c r="O95" s="148">
        <f t="shared" si="25"/>
        <v>0.42021069059695665</v>
      </c>
      <c r="P95" s="148">
        <f t="shared" si="26"/>
        <v>3.2202380952380953</v>
      </c>
      <c r="Q95" s="148">
        <f t="shared" si="29"/>
        <v>32.289763779527561</v>
      </c>
      <c r="R95" s="148">
        <f t="shared" si="27"/>
        <v>0.23695345557122707</v>
      </c>
      <c r="S95" s="153"/>
      <c r="T95" s="138"/>
      <c r="U95" s="138"/>
      <c r="V95" s="151"/>
      <c r="W95" s="151"/>
      <c r="X95" s="151"/>
      <c r="Y95" s="151"/>
      <c r="Z95" s="151"/>
      <c r="AA95" s="151"/>
      <c r="AB95" s="149"/>
      <c r="AC95" s="150"/>
    </row>
    <row r="96" spans="1:29" x14ac:dyDescent="0.2">
      <c r="A96" s="145" t="s">
        <v>18</v>
      </c>
      <c r="B96" s="150">
        <v>58.338999999999999</v>
      </c>
      <c r="C96" s="150">
        <v>0.59899999999999998</v>
      </c>
      <c r="D96" s="150">
        <v>20.372</v>
      </c>
      <c r="E96" s="150">
        <v>5.13</v>
      </c>
      <c r="F96" s="150">
        <v>1.6419999999999999</v>
      </c>
      <c r="G96" s="150">
        <v>8.3040000000000003</v>
      </c>
      <c r="H96" s="150">
        <v>1.806</v>
      </c>
      <c r="I96" s="150">
        <v>0.35399999999999998</v>
      </c>
      <c r="J96" s="150">
        <v>9.7000000000000003E-2</v>
      </c>
      <c r="K96" s="150">
        <v>0.76400000000000001</v>
      </c>
      <c r="L96" s="150">
        <v>0.153</v>
      </c>
      <c r="M96" s="147">
        <v>97.706999999999994</v>
      </c>
      <c r="N96" s="147"/>
      <c r="O96" s="148">
        <f t="shared" si="25"/>
        <v>0.40761829962693896</v>
      </c>
      <c r="P96" s="148">
        <f t="shared" si="26"/>
        <v>3.1242387332521315</v>
      </c>
      <c r="Q96" s="148">
        <f t="shared" si="29"/>
        <v>34.010016694490822</v>
      </c>
      <c r="R96" s="148">
        <f t="shared" si="27"/>
        <v>0.24246898995865326</v>
      </c>
      <c r="S96" s="153"/>
      <c r="T96" s="138"/>
      <c r="U96" s="138"/>
      <c r="V96" s="151"/>
      <c r="W96" s="151"/>
      <c r="X96" s="151"/>
      <c r="Y96" s="151"/>
      <c r="Z96" s="151"/>
      <c r="AA96" s="151"/>
      <c r="AB96" s="149"/>
      <c r="AC96" s="150"/>
    </row>
    <row r="97" spans="1:29" x14ac:dyDescent="0.2">
      <c r="A97" s="145" t="s">
        <v>18</v>
      </c>
      <c r="B97" s="151">
        <v>57.81</v>
      </c>
      <c r="C97" s="151">
        <v>0.4</v>
      </c>
      <c r="D97" s="151">
        <v>18.52</v>
      </c>
      <c r="E97" s="151">
        <v>2.4300000000000002</v>
      </c>
      <c r="F97" s="151">
        <v>1.03</v>
      </c>
      <c r="G97" s="151">
        <v>5.97</v>
      </c>
      <c r="H97" s="151">
        <v>5.67</v>
      </c>
      <c r="I97" s="151">
        <v>0.63</v>
      </c>
      <c r="J97" s="152" t="s">
        <v>68</v>
      </c>
      <c r="K97" s="151">
        <v>1.1200000000000001</v>
      </c>
      <c r="L97" s="151">
        <v>0.33</v>
      </c>
      <c r="M97" s="147">
        <v>93.910000000000011</v>
      </c>
      <c r="N97" s="147"/>
      <c r="O97" s="148">
        <f t="shared" si="25"/>
        <v>0.32235421166306694</v>
      </c>
      <c r="P97" s="148">
        <f t="shared" si="26"/>
        <v>2.3592233009708741</v>
      </c>
      <c r="Q97" s="148">
        <f t="shared" si="29"/>
        <v>46.3</v>
      </c>
      <c r="R97" s="148">
        <f t="shared" si="27"/>
        <v>0.29768786127167629</v>
      </c>
      <c r="S97" s="153"/>
      <c r="T97" s="138" t="s">
        <v>22</v>
      </c>
      <c r="U97" s="150">
        <f t="shared" ref="U97:U100" si="30">100*Y97/40.3/(Y97/40.3+W97/71.85)</f>
        <v>79.501376356931175</v>
      </c>
      <c r="V97" s="151">
        <v>38.81</v>
      </c>
      <c r="W97" s="151">
        <v>18.82</v>
      </c>
      <c r="X97" s="151">
        <v>0.19</v>
      </c>
      <c r="Y97" s="151">
        <v>40.94</v>
      </c>
      <c r="Z97" s="151"/>
      <c r="AA97" s="151"/>
      <c r="AB97" s="150"/>
      <c r="AC97" s="150"/>
    </row>
    <row r="98" spans="1:29" x14ac:dyDescent="0.2">
      <c r="A98" s="145" t="s">
        <v>18</v>
      </c>
      <c r="B98" s="151">
        <v>56.56</v>
      </c>
      <c r="C98" s="151">
        <v>0.42</v>
      </c>
      <c r="D98" s="151">
        <v>18.61</v>
      </c>
      <c r="E98" s="151">
        <v>5.34</v>
      </c>
      <c r="F98" s="151">
        <v>5.37</v>
      </c>
      <c r="G98" s="151">
        <v>4.7300000000000004</v>
      </c>
      <c r="H98" s="151">
        <v>4.8099999999999996</v>
      </c>
      <c r="I98" s="151">
        <v>0.54</v>
      </c>
      <c r="J98" s="152" t="s">
        <v>68</v>
      </c>
      <c r="K98" s="151">
        <v>0.56999999999999995</v>
      </c>
      <c r="L98" s="151">
        <v>0.28999999999999998</v>
      </c>
      <c r="M98" s="147">
        <v>97.240000000000023</v>
      </c>
      <c r="N98" s="147"/>
      <c r="O98" s="148">
        <f t="shared" si="25"/>
        <v>0.25416442772702852</v>
      </c>
      <c r="P98" s="148">
        <f t="shared" si="26"/>
        <v>0.994413407821229</v>
      </c>
      <c r="Q98" s="148">
        <f t="shared" si="29"/>
        <v>44.30952380952381</v>
      </c>
      <c r="R98" s="148">
        <f t="shared" si="27"/>
        <v>0.50140056022408963</v>
      </c>
      <c r="S98" s="153"/>
      <c r="T98" s="138" t="s">
        <v>22</v>
      </c>
      <c r="U98" s="150">
        <f t="shared" si="30"/>
        <v>79.501376356931175</v>
      </c>
      <c r="V98" s="151">
        <v>38.81</v>
      </c>
      <c r="W98" s="151">
        <v>18.82</v>
      </c>
      <c r="X98" s="151">
        <v>0.19</v>
      </c>
      <c r="Y98" s="151">
        <v>40.94</v>
      </c>
      <c r="Z98" s="151"/>
      <c r="AA98" s="151"/>
      <c r="AB98" s="150"/>
      <c r="AC98" s="150"/>
    </row>
    <row r="99" spans="1:29" x14ac:dyDescent="0.2">
      <c r="A99" s="145" t="s">
        <v>18</v>
      </c>
      <c r="B99" s="151">
        <v>57.38</v>
      </c>
      <c r="C99" s="151">
        <v>0.35</v>
      </c>
      <c r="D99" s="151">
        <v>20.43</v>
      </c>
      <c r="E99" s="151">
        <v>4.76</v>
      </c>
      <c r="F99" s="151">
        <v>1.99</v>
      </c>
      <c r="G99" s="151">
        <v>9.51</v>
      </c>
      <c r="H99" s="151">
        <v>3.03</v>
      </c>
      <c r="I99" s="151">
        <v>0.28999999999999998</v>
      </c>
      <c r="J99" s="152" t="s">
        <v>68</v>
      </c>
      <c r="K99" s="151">
        <v>0.67</v>
      </c>
      <c r="L99" s="151">
        <v>0.21</v>
      </c>
      <c r="M99" s="147">
        <v>98.62</v>
      </c>
      <c r="N99" s="147"/>
      <c r="O99" s="148">
        <f t="shared" si="25"/>
        <v>0.46549192364170339</v>
      </c>
      <c r="P99" s="148">
        <f t="shared" si="26"/>
        <v>2.3919597989949746</v>
      </c>
      <c r="Q99" s="148">
        <f t="shared" si="29"/>
        <v>58.371428571428574</v>
      </c>
      <c r="R99" s="148">
        <f t="shared" si="27"/>
        <v>0.29481481481481481</v>
      </c>
      <c r="S99" s="153"/>
      <c r="T99" s="138" t="s">
        <v>22</v>
      </c>
      <c r="U99" s="150">
        <f t="shared" si="30"/>
        <v>79.501376356931175</v>
      </c>
      <c r="V99" s="151">
        <v>38.81</v>
      </c>
      <c r="W99" s="151">
        <v>18.82</v>
      </c>
      <c r="X99" s="151">
        <v>0.19</v>
      </c>
      <c r="Y99" s="151">
        <v>40.94</v>
      </c>
      <c r="Z99" s="151"/>
      <c r="AA99" s="151"/>
      <c r="AB99" s="150"/>
      <c r="AC99" s="150"/>
    </row>
    <row r="100" spans="1:29" x14ac:dyDescent="0.2">
      <c r="A100" s="145" t="s">
        <v>18</v>
      </c>
      <c r="B100" s="151">
        <v>56.54</v>
      </c>
      <c r="C100" s="151">
        <v>0.37</v>
      </c>
      <c r="D100" s="151">
        <v>18.88</v>
      </c>
      <c r="E100" s="151">
        <v>4.1399999999999997</v>
      </c>
      <c r="F100" s="151">
        <v>2.04</v>
      </c>
      <c r="G100" s="151">
        <v>5.93</v>
      </c>
      <c r="H100" s="151">
        <v>4.72</v>
      </c>
      <c r="I100" s="151">
        <v>0.65</v>
      </c>
      <c r="J100" s="152" t="s">
        <v>68</v>
      </c>
      <c r="K100" s="151">
        <v>0.62</v>
      </c>
      <c r="L100" s="151">
        <v>0.28000000000000003</v>
      </c>
      <c r="M100" s="147">
        <v>94.170000000000016</v>
      </c>
      <c r="N100" s="147"/>
      <c r="O100" s="148">
        <f t="shared" si="25"/>
        <v>0.31408898305084748</v>
      </c>
      <c r="P100" s="148">
        <f t="shared" si="26"/>
        <v>2.0294117647058822</v>
      </c>
      <c r="Q100" s="148">
        <f t="shared" si="29"/>
        <v>51.027027027027025</v>
      </c>
      <c r="R100" s="148">
        <f t="shared" si="27"/>
        <v>0.3300970873786408</v>
      </c>
      <c r="S100" s="153"/>
      <c r="T100" s="138" t="s">
        <v>22</v>
      </c>
      <c r="U100" s="150">
        <f t="shared" si="30"/>
        <v>79.559635848136068</v>
      </c>
      <c r="V100" s="151">
        <v>38.42</v>
      </c>
      <c r="W100" s="151">
        <v>18.510000000000002</v>
      </c>
      <c r="X100" s="151">
        <v>0.4</v>
      </c>
      <c r="Y100" s="151">
        <v>40.409999999999997</v>
      </c>
      <c r="Z100" s="151">
        <v>0.18</v>
      </c>
      <c r="AA100" s="151"/>
      <c r="AB100" s="150"/>
      <c r="AC100" s="150"/>
    </row>
    <row r="101" spans="1:29" x14ac:dyDescent="0.2">
      <c r="A101" s="145" t="s">
        <v>18</v>
      </c>
      <c r="B101" s="146">
        <v>56.170999999999999</v>
      </c>
      <c r="C101" s="146">
        <v>0.52700000000000002</v>
      </c>
      <c r="D101" s="146">
        <v>20.72</v>
      </c>
      <c r="E101" s="146">
        <v>6.3920000000000003</v>
      </c>
      <c r="F101" s="146">
        <v>1.5940000000000001</v>
      </c>
      <c r="G101" s="146">
        <v>8.5350000000000001</v>
      </c>
      <c r="H101" s="146">
        <v>2.9140000000000001</v>
      </c>
      <c r="I101" s="146">
        <v>0.46500000000000002</v>
      </c>
      <c r="J101" s="146">
        <v>0.153</v>
      </c>
      <c r="K101" s="146">
        <v>0.501</v>
      </c>
      <c r="L101" s="146">
        <v>0.26300000000000001</v>
      </c>
      <c r="M101" s="147">
        <v>98.347000000000008</v>
      </c>
      <c r="N101" s="147"/>
      <c r="O101" s="148">
        <f t="shared" si="25"/>
        <v>0.41192084942084944</v>
      </c>
      <c r="P101" s="148">
        <f t="shared" si="26"/>
        <v>4.0100376411543284</v>
      </c>
      <c r="Q101" s="148">
        <f t="shared" si="29"/>
        <v>39.316888045540793</v>
      </c>
      <c r="R101" s="148">
        <f t="shared" si="27"/>
        <v>0.19959929877285248</v>
      </c>
      <c r="S101" s="153"/>
      <c r="T101" s="138"/>
      <c r="U101" s="138"/>
      <c r="V101" s="151"/>
      <c r="W101" s="151"/>
      <c r="X101" s="151"/>
      <c r="Y101" s="151"/>
      <c r="Z101" s="151"/>
      <c r="AA101" s="151"/>
      <c r="AB101" s="150"/>
      <c r="AC101" s="150"/>
    </row>
    <row r="102" spans="1:29" x14ac:dyDescent="0.2">
      <c r="A102" s="145" t="s">
        <v>18</v>
      </c>
      <c r="B102" s="150">
        <v>56.2</v>
      </c>
      <c r="C102" s="150">
        <v>0.34599999999999997</v>
      </c>
      <c r="D102" s="150">
        <v>21.337888888888887</v>
      </c>
      <c r="E102" s="150">
        <v>5.81</v>
      </c>
      <c r="F102" s="150">
        <v>1.481025</v>
      </c>
      <c r="G102" s="150">
        <v>8.2931656346749225</v>
      </c>
      <c r="H102" s="150">
        <v>3.53</v>
      </c>
      <c r="I102" s="150">
        <v>0.28199999999999997</v>
      </c>
      <c r="J102" s="150">
        <v>4.1000000000000002E-2</v>
      </c>
      <c r="K102" s="152" t="s">
        <v>68</v>
      </c>
      <c r="L102" s="152" t="s">
        <v>69</v>
      </c>
      <c r="M102" s="147">
        <v>97.32107952356381</v>
      </c>
      <c r="N102" s="147"/>
      <c r="O102" s="148">
        <f t="shared" si="25"/>
        <v>0.38865914420396847</v>
      </c>
      <c r="P102" s="148">
        <f t="shared" si="26"/>
        <v>3.9229587616684389</v>
      </c>
      <c r="Q102" s="148">
        <f t="shared" si="29"/>
        <v>61.670199100834942</v>
      </c>
      <c r="R102" s="148">
        <f t="shared" si="27"/>
        <v>0.20312987542903777</v>
      </c>
      <c r="S102" s="153"/>
      <c r="T102" s="138"/>
      <c r="U102" s="138"/>
      <c r="V102" s="151"/>
      <c r="W102" s="151"/>
      <c r="X102" s="151"/>
      <c r="Y102" s="151"/>
      <c r="Z102" s="151"/>
      <c r="AA102" s="151"/>
      <c r="AB102" s="150"/>
      <c r="AC102" s="150"/>
    </row>
    <row r="103" spans="1:29" x14ac:dyDescent="0.2">
      <c r="A103" s="145" t="s">
        <v>19</v>
      </c>
      <c r="B103" s="155">
        <v>57.284970887918483</v>
      </c>
      <c r="C103" s="155">
        <v>0.38400000000000001</v>
      </c>
      <c r="D103" s="155">
        <v>21.858378795676789</v>
      </c>
      <c r="E103" s="155">
        <v>3.22</v>
      </c>
      <c r="F103" s="155">
        <v>1.08</v>
      </c>
      <c r="G103" s="155">
        <v>7.8</v>
      </c>
      <c r="H103" s="155">
        <v>1.18</v>
      </c>
      <c r="I103" s="155">
        <v>0.22</v>
      </c>
      <c r="J103" s="155" t="s">
        <v>69</v>
      </c>
      <c r="K103" s="152" t="s">
        <v>68</v>
      </c>
      <c r="L103" s="155">
        <v>0.16</v>
      </c>
      <c r="M103" s="147">
        <v>93.330349683595273</v>
      </c>
      <c r="N103" s="147"/>
      <c r="O103" s="148">
        <f t="shared" si="25"/>
        <v>0.35684256700422384</v>
      </c>
      <c r="P103" s="148">
        <f t="shared" si="26"/>
        <v>2.9814814814814814</v>
      </c>
      <c r="Q103" s="148">
        <f t="shared" si="29"/>
        <v>56.922861447074972</v>
      </c>
      <c r="R103" s="148">
        <f t="shared" si="27"/>
        <v>0.25116279069767439</v>
      </c>
      <c r="S103" s="153"/>
      <c r="T103" s="138" t="s">
        <v>22</v>
      </c>
      <c r="U103" s="150">
        <f t="shared" ref="U103:U113" si="31">100*Y103/40.3/(Y103/40.3+W103/71.85)</f>
        <v>78.725357363698592</v>
      </c>
      <c r="V103" s="154">
        <v>39.04</v>
      </c>
      <c r="W103" s="154">
        <v>19.989999999999998</v>
      </c>
      <c r="X103" s="154">
        <v>0.19</v>
      </c>
      <c r="Y103" s="154">
        <v>41.49</v>
      </c>
      <c r="Z103" s="154">
        <v>0.22</v>
      </c>
      <c r="AA103" s="154"/>
      <c r="AB103" s="152"/>
      <c r="AC103" s="150"/>
    </row>
    <row r="104" spans="1:29" x14ac:dyDescent="0.2">
      <c r="A104" s="145" t="s">
        <v>19</v>
      </c>
      <c r="B104" s="155">
        <v>57.990574963609902</v>
      </c>
      <c r="C104" s="155">
        <v>0.39400000000000002</v>
      </c>
      <c r="D104" s="155">
        <v>22.76102418939784</v>
      </c>
      <c r="E104" s="155">
        <v>3.1</v>
      </c>
      <c r="F104" s="155">
        <v>1.05</v>
      </c>
      <c r="G104" s="155">
        <v>8.2200000000000006</v>
      </c>
      <c r="H104" s="155">
        <v>0.34300000000000003</v>
      </c>
      <c r="I104" s="155">
        <v>0.19800000000000001</v>
      </c>
      <c r="J104" s="152" t="s">
        <v>68</v>
      </c>
      <c r="K104" s="152" t="s">
        <v>68</v>
      </c>
      <c r="L104" s="155">
        <v>0.18099999999999999</v>
      </c>
      <c r="M104" s="147">
        <v>94.388599153007732</v>
      </c>
      <c r="N104" s="147"/>
      <c r="O104" s="148">
        <f t="shared" si="25"/>
        <v>0.36114367840393158</v>
      </c>
      <c r="P104" s="148">
        <f t="shared" si="26"/>
        <v>2.9523809523809526</v>
      </c>
      <c r="Q104" s="148">
        <f t="shared" si="29"/>
        <v>57.769096927405684</v>
      </c>
      <c r="R104" s="148">
        <f t="shared" si="27"/>
        <v>0.25301204819277107</v>
      </c>
      <c r="S104" s="153"/>
      <c r="T104" s="138" t="s">
        <v>22</v>
      </c>
      <c r="U104" s="150">
        <f t="shared" si="31"/>
        <v>78.725357363698592</v>
      </c>
      <c r="V104" s="154">
        <v>39.04</v>
      </c>
      <c r="W104" s="154">
        <v>19.989999999999998</v>
      </c>
      <c r="X104" s="154">
        <v>0.19</v>
      </c>
      <c r="Y104" s="154">
        <v>41.49</v>
      </c>
      <c r="Z104" s="154">
        <v>0.22</v>
      </c>
      <c r="AA104" s="154"/>
      <c r="AB104" s="152"/>
      <c r="AC104" s="150"/>
    </row>
    <row r="105" spans="1:29" x14ac:dyDescent="0.2">
      <c r="A105" s="145" t="s">
        <v>19</v>
      </c>
      <c r="B105" s="154">
        <v>58.88</v>
      </c>
      <c r="C105" s="154">
        <v>0.45</v>
      </c>
      <c r="D105" s="154">
        <v>22.62</v>
      </c>
      <c r="E105" s="154">
        <v>3.05</v>
      </c>
      <c r="F105" s="154">
        <v>1.19</v>
      </c>
      <c r="G105" s="154">
        <v>8.02</v>
      </c>
      <c r="H105" s="154">
        <v>3.09</v>
      </c>
      <c r="I105" s="154">
        <v>0.3</v>
      </c>
      <c r="J105" s="152" t="s">
        <v>68</v>
      </c>
      <c r="K105" s="154">
        <v>0.87</v>
      </c>
      <c r="L105" s="154">
        <v>0.16</v>
      </c>
      <c r="M105" s="147">
        <v>98.63</v>
      </c>
      <c r="N105" s="147"/>
      <c r="O105" s="148">
        <f t="shared" si="25"/>
        <v>0.35455349248452694</v>
      </c>
      <c r="P105" s="148">
        <f t="shared" si="26"/>
        <v>2.5630252100840334</v>
      </c>
      <c r="Q105" s="148">
        <f t="shared" si="29"/>
        <v>50.266666666666666</v>
      </c>
      <c r="R105" s="148">
        <f t="shared" si="27"/>
        <v>0.28066037735849053</v>
      </c>
      <c r="S105" s="153"/>
      <c r="T105" s="138" t="s">
        <v>22</v>
      </c>
      <c r="U105" s="150">
        <f t="shared" si="31"/>
        <v>78.725357363698592</v>
      </c>
      <c r="V105" s="154">
        <v>39.04</v>
      </c>
      <c r="W105" s="154">
        <v>19.989999999999998</v>
      </c>
      <c r="X105" s="154">
        <v>0.19</v>
      </c>
      <c r="Y105" s="154">
        <v>41.49</v>
      </c>
      <c r="Z105" s="154">
        <v>0.22</v>
      </c>
      <c r="AA105" s="154"/>
      <c r="AB105" s="152"/>
      <c r="AC105" s="150"/>
    </row>
    <row r="106" spans="1:29" x14ac:dyDescent="0.2">
      <c r="A106" s="145" t="s">
        <v>19</v>
      </c>
      <c r="B106" s="155">
        <v>60.872</v>
      </c>
      <c r="C106" s="155">
        <v>0.24399999999999999</v>
      </c>
      <c r="D106" s="155">
        <v>19.919</v>
      </c>
      <c r="E106" s="155">
        <v>2.794</v>
      </c>
      <c r="F106" s="155">
        <v>1.143</v>
      </c>
      <c r="G106" s="155">
        <v>7.016</v>
      </c>
      <c r="H106" s="155">
        <v>0.29899999999999999</v>
      </c>
      <c r="I106" s="155">
        <v>0.309</v>
      </c>
      <c r="J106" s="155">
        <v>0.13900000000000001</v>
      </c>
      <c r="K106" s="155">
        <v>0.65100000000000002</v>
      </c>
      <c r="L106" s="155">
        <v>0.20100000000000001</v>
      </c>
      <c r="M106" s="147">
        <v>93.881999999999977</v>
      </c>
      <c r="N106" s="147"/>
      <c r="O106" s="148">
        <f t="shared" si="25"/>
        <v>0.35222651739545158</v>
      </c>
      <c r="P106" s="148">
        <f t="shared" si="26"/>
        <v>2.4444444444444446</v>
      </c>
      <c r="Q106" s="148">
        <f t="shared" si="29"/>
        <v>81.635245901639351</v>
      </c>
      <c r="R106" s="148">
        <f t="shared" si="27"/>
        <v>0.29032258064516125</v>
      </c>
      <c r="S106" s="153"/>
      <c r="T106" s="138" t="s">
        <v>22</v>
      </c>
      <c r="U106" s="150">
        <f t="shared" si="31"/>
        <v>78.932182451526714</v>
      </c>
      <c r="V106" s="154">
        <v>39.36</v>
      </c>
      <c r="W106" s="154">
        <v>19.72</v>
      </c>
      <c r="X106" s="154">
        <v>0.25</v>
      </c>
      <c r="Y106" s="154">
        <v>41.44</v>
      </c>
      <c r="Z106" s="154">
        <v>0.21</v>
      </c>
      <c r="AA106" s="154"/>
      <c r="AB106" s="152"/>
      <c r="AC106" s="150"/>
    </row>
    <row r="107" spans="1:29" x14ac:dyDescent="0.2">
      <c r="A107" s="145" t="s">
        <v>19</v>
      </c>
      <c r="B107" s="154">
        <v>59.28</v>
      </c>
      <c r="C107" s="154">
        <v>0.22</v>
      </c>
      <c r="D107" s="154">
        <v>20.09</v>
      </c>
      <c r="E107" s="154">
        <v>2.74</v>
      </c>
      <c r="F107" s="154">
        <v>1.43</v>
      </c>
      <c r="G107" s="154">
        <v>7.18</v>
      </c>
      <c r="H107" s="154">
        <v>3.75</v>
      </c>
      <c r="I107" s="154">
        <v>0.31</v>
      </c>
      <c r="J107" s="152" t="s">
        <v>68</v>
      </c>
      <c r="K107" s="154">
        <v>0.72</v>
      </c>
      <c r="L107" s="154">
        <v>0.16</v>
      </c>
      <c r="M107" s="147">
        <v>95.88</v>
      </c>
      <c r="N107" s="147"/>
      <c r="O107" s="148">
        <f t="shared" si="25"/>
        <v>0.35739173718267792</v>
      </c>
      <c r="P107" s="148">
        <f t="shared" si="26"/>
        <v>1.9160839160839163</v>
      </c>
      <c r="Q107" s="148">
        <f t="shared" si="29"/>
        <v>91.318181818181813</v>
      </c>
      <c r="R107" s="148">
        <f t="shared" si="27"/>
        <v>0.34292565947242204</v>
      </c>
      <c r="S107" s="153"/>
      <c r="T107" s="138" t="s">
        <v>22</v>
      </c>
      <c r="U107" s="150">
        <f t="shared" si="31"/>
        <v>78.932182451526714</v>
      </c>
      <c r="V107" s="154">
        <v>39.36</v>
      </c>
      <c r="W107" s="154">
        <v>19.72</v>
      </c>
      <c r="X107" s="154">
        <v>0.25</v>
      </c>
      <c r="Y107" s="154">
        <v>41.44</v>
      </c>
      <c r="Z107" s="154">
        <v>0.21</v>
      </c>
      <c r="AA107" s="154"/>
      <c r="AB107" s="152"/>
      <c r="AC107" s="150"/>
    </row>
    <row r="108" spans="1:29" x14ac:dyDescent="0.2">
      <c r="A108" s="145" t="s">
        <v>19</v>
      </c>
      <c r="B108" s="155">
        <v>60.964192139737989</v>
      </c>
      <c r="C108" s="155">
        <v>0.222</v>
      </c>
      <c r="D108" s="155">
        <v>20.740329387545032</v>
      </c>
      <c r="E108" s="155">
        <v>2.88</v>
      </c>
      <c r="F108" s="155">
        <v>1.21</v>
      </c>
      <c r="G108" s="155">
        <v>7.04</v>
      </c>
      <c r="H108" s="155">
        <v>1.35</v>
      </c>
      <c r="I108" s="155">
        <v>0.30299999999999999</v>
      </c>
      <c r="J108" s="155">
        <v>3.5000000000000003E-2</v>
      </c>
      <c r="K108" s="152" t="s">
        <v>68</v>
      </c>
      <c r="L108" s="155">
        <v>0.18</v>
      </c>
      <c r="M108" s="147">
        <v>95.05252152728302</v>
      </c>
      <c r="N108" s="147"/>
      <c r="O108" s="148">
        <f t="shared" ref="O108:O135" si="32">G108/D108</f>
        <v>0.33943530348306117</v>
      </c>
      <c r="P108" s="148">
        <f t="shared" ref="P108:P135" si="33">E108/F108</f>
        <v>2.3801652892561984</v>
      </c>
      <c r="Q108" s="148">
        <f>D108/C108</f>
        <v>93.424907151103739</v>
      </c>
      <c r="R108" s="148">
        <f t="shared" ref="R108:R135" si="34">F108/(F108+E108)</f>
        <v>0.29584352078239606</v>
      </c>
      <c r="S108" s="153"/>
      <c r="T108" s="138" t="s">
        <v>22</v>
      </c>
      <c r="U108" s="150">
        <f t="shared" si="31"/>
        <v>78.932182451526714</v>
      </c>
      <c r="V108" s="154">
        <v>39.36</v>
      </c>
      <c r="W108" s="154">
        <v>19.72</v>
      </c>
      <c r="X108" s="154">
        <v>0.25</v>
      </c>
      <c r="Y108" s="154">
        <v>41.44</v>
      </c>
      <c r="Z108" s="154">
        <v>0.21</v>
      </c>
      <c r="AA108" s="154"/>
      <c r="AB108" s="152"/>
      <c r="AC108" s="150"/>
    </row>
    <row r="109" spans="1:29" x14ac:dyDescent="0.2">
      <c r="A109" s="145" t="s">
        <v>19</v>
      </c>
      <c r="B109" s="155">
        <v>60.606999999999999</v>
      </c>
      <c r="C109" s="155">
        <v>0.17</v>
      </c>
      <c r="D109" s="155">
        <v>21.213000000000001</v>
      </c>
      <c r="E109" s="155">
        <v>2.8279999999999998</v>
      </c>
      <c r="F109" s="155">
        <v>0.99399999999999999</v>
      </c>
      <c r="G109" s="155">
        <v>7.2320000000000002</v>
      </c>
      <c r="H109" s="155">
        <v>0.34100000000000003</v>
      </c>
      <c r="I109" s="155">
        <v>0.40899999999999997</v>
      </c>
      <c r="J109" s="155">
        <v>0.114</v>
      </c>
      <c r="K109" s="155">
        <v>0.72799999999999998</v>
      </c>
      <c r="L109" s="155">
        <v>0.20599999999999999</v>
      </c>
      <c r="M109" s="147">
        <v>94.977000000000018</v>
      </c>
      <c r="N109" s="147"/>
      <c r="O109" s="148">
        <f t="shared" si="32"/>
        <v>0.34092301890350257</v>
      </c>
      <c r="P109" s="148">
        <f t="shared" si="33"/>
        <v>2.845070422535211</v>
      </c>
      <c r="Q109" s="148">
        <f>D109/C109</f>
        <v>124.78235294117647</v>
      </c>
      <c r="R109" s="148">
        <f t="shared" si="34"/>
        <v>0.26007326007326009</v>
      </c>
      <c r="S109" s="153"/>
      <c r="T109" s="138" t="s">
        <v>22</v>
      </c>
      <c r="U109" s="150">
        <f t="shared" si="31"/>
        <v>79.409438219490426</v>
      </c>
      <c r="V109" s="154">
        <v>39.58</v>
      </c>
      <c r="W109" s="154">
        <v>19.309999999999999</v>
      </c>
      <c r="X109" s="154">
        <v>0.23</v>
      </c>
      <c r="Y109" s="154">
        <v>41.77</v>
      </c>
      <c r="Z109" s="154">
        <v>0.25</v>
      </c>
      <c r="AA109" s="154"/>
      <c r="AB109" s="152"/>
      <c r="AC109" s="150"/>
    </row>
    <row r="110" spans="1:29" x14ac:dyDescent="0.2">
      <c r="A110" s="145" t="s">
        <v>19</v>
      </c>
      <c r="B110" s="154">
        <v>60.48</v>
      </c>
      <c r="C110" s="154">
        <v>0.22</v>
      </c>
      <c r="D110" s="154">
        <v>21.71</v>
      </c>
      <c r="E110" s="154">
        <v>2.84</v>
      </c>
      <c r="F110" s="154">
        <v>0.98</v>
      </c>
      <c r="G110" s="154">
        <v>7.5</v>
      </c>
      <c r="H110" s="154">
        <v>3.76</v>
      </c>
      <c r="I110" s="154">
        <v>0.41</v>
      </c>
      <c r="J110" s="152" t="s">
        <v>68</v>
      </c>
      <c r="K110" s="154">
        <v>0.77</v>
      </c>
      <c r="L110" s="154">
        <v>0.19</v>
      </c>
      <c r="M110" s="147">
        <v>98.86</v>
      </c>
      <c r="N110" s="147"/>
      <c r="O110" s="148">
        <f t="shared" si="32"/>
        <v>0.34546292031321968</v>
      </c>
      <c r="P110" s="148">
        <f t="shared" si="33"/>
        <v>2.8979591836734695</v>
      </c>
      <c r="Q110" s="148">
        <f>D110/C110</f>
        <v>98.681818181818187</v>
      </c>
      <c r="R110" s="148">
        <f t="shared" si="34"/>
        <v>0.25654450261780104</v>
      </c>
      <c r="S110" s="153"/>
      <c r="T110" s="138" t="s">
        <v>22</v>
      </c>
      <c r="U110" s="150">
        <f t="shared" si="31"/>
        <v>79.409438219490426</v>
      </c>
      <c r="V110" s="154">
        <v>39.58</v>
      </c>
      <c r="W110" s="154">
        <v>19.309999999999999</v>
      </c>
      <c r="X110" s="154">
        <v>0.23</v>
      </c>
      <c r="Y110" s="154">
        <v>41.77</v>
      </c>
      <c r="Z110" s="154">
        <v>0.25</v>
      </c>
      <c r="AA110" s="154"/>
      <c r="AB110" s="152"/>
      <c r="AC110" s="150"/>
    </row>
    <row r="111" spans="1:29" x14ac:dyDescent="0.2">
      <c r="A111" s="145" t="s">
        <v>19</v>
      </c>
      <c r="B111" s="154">
        <v>55.3</v>
      </c>
      <c r="C111" s="150" t="s">
        <v>68</v>
      </c>
      <c r="D111" s="154">
        <v>17.84</v>
      </c>
      <c r="E111" s="154">
        <v>6.65</v>
      </c>
      <c r="F111" s="154">
        <v>7.21</v>
      </c>
      <c r="G111" s="154">
        <v>5.22</v>
      </c>
      <c r="H111" s="154">
        <v>2.84</v>
      </c>
      <c r="I111" s="154">
        <v>0.3</v>
      </c>
      <c r="J111" s="152" t="s">
        <v>68</v>
      </c>
      <c r="K111" s="154">
        <v>0.65</v>
      </c>
      <c r="L111" s="154">
        <v>0.19</v>
      </c>
      <c r="M111" s="147">
        <v>96.2</v>
      </c>
      <c r="N111" s="147"/>
      <c r="O111" s="148">
        <f t="shared" si="32"/>
        <v>0.29260089686098656</v>
      </c>
      <c r="P111" s="148">
        <f t="shared" si="33"/>
        <v>0.92233009708737868</v>
      </c>
      <c r="Q111" s="148"/>
      <c r="R111" s="148">
        <f t="shared" si="34"/>
        <v>0.52020202020202022</v>
      </c>
      <c r="S111" s="153"/>
      <c r="T111" s="138" t="s">
        <v>22</v>
      </c>
      <c r="U111" s="150">
        <f t="shared" si="31"/>
        <v>79.409438219490426</v>
      </c>
      <c r="V111" s="154">
        <v>39.58</v>
      </c>
      <c r="W111" s="154">
        <v>19.309999999999999</v>
      </c>
      <c r="X111" s="154">
        <v>0.23</v>
      </c>
      <c r="Y111" s="154">
        <v>41.77</v>
      </c>
      <c r="Z111" s="154">
        <v>0.25</v>
      </c>
      <c r="AA111" s="154"/>
      <c r="AB111" s="152"/>
      <c r="AC111" s="150"/>
    </row>
    <row r="112" spans="1:29" x14ac:dyDescent="0.2">
      <c r="A112" s="145" t="s">
        <v>19</v>
      </c>
      <c r="B112" s="155">
        <v>59.623544395924306</v>
      </c>
      <c r="C112" s="155">
        <v>0.13200000000000001</v>
      </c>
      <c r="D112" s="155">
        <v>21.919922799794133</v>
      </c>
      <c r="E112" s="155">
        <v>3.04</v>
      </c>
      <c r="F112" s="155">
        <v>1.01</v>
      </c>
      <c r="G112" s="155">
        <v>7.42</v>
      </c>
      <c r="H112" s="155">
        <v>0.621</v>
      </c>
      <c r="I112" s="155">
        <v>0.27600000000000002</v>
      </c>
      <c r="J112" s="155" t="s">
        <v>69</v>
      </c>
      <c r="K112" s="152" t="s">
        <v>68</v>
      </c>
      <c r="L112" s="155">
        <v>0.20599999999999999</v>
      </c>
      <c r="M112" s="147">
        <v>94.416467195718454</v>
      </c>
      <c r="N112" s="147"/>
      <c r="O112" s="148">
        <f t="shared" si="32"/>
        <v>0.33850484181767682</v>
      </c>
      <c r="P112" s="148">
        <f t="shared" si="33"/>
        <v>3.0099009900990099</v>
      </c>
      <c r="Q112" s="148">
        <f>D112/C112</f>
        <v>166.06002121056162</v>
      </c>
      <c r="R112" s="148">
        <f t="shared" si="34"/>
        <v>0.24938271604938272</v>
      </c>
      <c r="S112" s="153"/>
      <c r="T112" s="138" t="s">
        <v>22</v>
      </c>
      <c r="U112" s="150">
        <f t="shared" si="31"/>
        <v>79.409438219490426</v>
      </c>
      <c r="V112" s="154">
        <v>39.58</v>
      </c>
      <c r="W112" s="154">
        <v>19.309999999999999</v>
      </c>
      <c r="X112" s="154">
        <v>0.23</v>
      </c>
      <c r="Y112" s="154">
        <v>41.77</v>
      </c>
      <c r="Z112" s="154">
        <v>0.25</v>
      </c>
      <c r="AA112" s="154"/>
      <c r="AB112" s="152"/>
      <c r="AC112" s="150"/>
    </row>
    <row r="113" spans="1:29" x14ac:dyDescent="0.2">
      <c r="A113" s="145" t="s">
        <v>19</v>
      </c>
      <c r="B113" s="155">
        <v>56.79</v>
      </c>
      <c r="C113" s="150" t="s">
        <v>68</v>
      </c>
      <c r="D113" s="155">
        <v>21.61</v>
      </c>
      <c r="E113" s="155">
        <v>3.3915247524752479</v>
      </c>
      <c r="F113" s="155">
        <v>1.51</v>
      </c>
      <c r="G113" s="155">
        <v>7.48</v>
      </c>
      <c r="H113" s="155">
        <v>1.3</v>
      </c>
      <c r="I113" s="155">
        <v>0.29599999999999999</v>
      </c>
      <c r="J113" s="152" t="s">
        <v>69</v>
      </c>
      <c r="K113" s="155">
        <v>0.73699999999999999</v>
      </c>
      <c r="L113" s="152" t="s">
        <v>68</v>
      </c>
      <c r="M113" s="147">
        <v>93.252524752475267</v>
      </c>
      <c r="N113" s="147"/>
      <c r="O113" s="148">
        <f t="shared" si="32"/>
        <v>0.34613604812586768</v>
      </c>
      <c r="P113" s="148">
        <f t="shared" si="33"/>
        <v>2.2460428824339389</v>
      </c>
      <c r="Q113" s="148"/>
      <c r="R113" s="148">
        <f t="shared" si="34"/>
        <v>0.30806740274798305</v>
      </c>
      <c r="S113" s="153"/>
      <c r="T113" s="138" t="s">
        <v>22</v>
      </c>
      <c r="U113" s="150">
        <f t="shared" si="31"/>
        <v>79.409438219490426</v>
      </c>
      <c r="V113" s="154">
        <v>39.58</v>
      </c>
      <c r="W113" s="154">
        <v>19.309999999999999</v>
      </c>
      <c r="X113" s="154">
        <v>0.23</v>
      </c>
      <c r="Y113" s="154">
        <v>41.77</v>
      </c>
      <c r="Z113" s="154">
        <v>0.25</v>
      </c>
      <c r="AA113" s="154"/>
      <c r="AB113" s="152"/>
      <c r="AC113" s="150"/>
    </row>
    <row r="114" spans="1:29" x14ac:dyDescent="0.2">
      <c r="A114" s="145" t="s">
        <v>19</v>
      </c>
      <c r="B114" s="155">
        <v>57.52</v>
      </c>
      <c r="C114" s="155">
        <v>0.41299999999999998</v>
      </c>
      <c r="D114" s="155">
        <v>21.038</v>
      </c>
      <c r="E114" s="155">
        <v>2.3559999999999999</v>
      </c>
      <c r="F114" s="155">
        <v>0.95699999999999996</v>
      </c>
      <c r="G114" s="155">
        <v>7.5430000000000001</v>
      </c>
      <c r="H114" s="155">
        <v>2.4220000000000002</v>
      </c>
      <c r="I114" s="155">
        <v>0.35</v>
      </c>
      <c r="J114" s="155">
        <v>6.4000000000000001E-2</v>
      </c>
      <c r="K114" s="155">
        <v>0.76800000000000002</v>
      </c>
      <c r="L114" s="155">
        <v>0.183</v>
      </c>
      <c r="M114" s="147">
        <v>93.713999999999999</v>
      </c>
      <c r="N114" s="147"/>
      <c r="O114" s="148">
        <f t="shared" si="32"/>
        <v>0.35854168647209811</v>
      </c>
      <c r="P114" s="148">
        <f t="shared" si="33"/>
        <v>2.4618599791013582</v>
      </c>
      <c r="Q114" s="148">
        <f>D114/C114</f>
        <v>50.939467312348668</v>
      </c>
      <c r="R114" s="148">
        <f t="shared" si="34"/>
        <v>0.28886205855719893</v>
      </c>
      <c r="S114" s="153"/>
      <c r="T114" s="138"/>
      <c r="U114" s="138"/>
      <c r="V114" s="154"/>
      <c r="W114" s="154"/>
      <c r="X114" s="154"/>
      <c r="Y114" s="154"/>
      <c r="Z114" s="154"/>
      <c r="AA114" s="154"/>
      <c r="AB114" s="152"/>
      <c r="AC114" s="150"/>
    </row>
    <row r="115" spans="1:29" x14ac:dyDescent="0.2">
      <c r="A115" s="145" t="s">
        <v>19</v>
      </c>
      <c r="B115" s="154">
        <v>59.39</v>
      </c>
      <c r="C115" s="154">
        <v>0</v>
      </c>
      <c r="D115" s="154">
        <v>22.62</v>
      </c>
      <c r="E115" s="154">
        <v>2.11</v>
      </c>
      <c r="F115" s="154">
        <v>1.06</v>
      </c>
      <c r="G115" s="154">
        <v>6.81</v>
      </c>
      <c r="H115" s="154">
        <v>3.71</v>
      </c>
      <c r="I115" s="154">
        <v>0.46</v>
      </c>
      <c r="J115" s="154" t="s">
        <v>68</v>
      </c>
      <c r="K115" s="154">
        <v>0.55000000000000004</v>
      </c>
      <c r="L115" s="154">
        <v>0.25</v>
      </c>
      <c r="M115" s="147">
        <v>97.19</v>
      </c>
      <c r="N115" s="147"/>
      <c r="O115" s="148">
        <f t="shared" si="32"/>
        <v>0.30106100795755963</v>
      </c>
      <c r="P115" s="148">
        <f t="shared" si="33"/>
        <v>1.9905660377358489</v>
      </c>
      <c r="Q115" s="148"/>
      <c r="R115" s="148">
        <f t="shared" si="34"/>
        <v>0.33438485804416407</v>
      </c>
      <c r="S115" s="153"/>
      <c r="T115" s="138" t="s">
        <v>22</v>
      </c>
      <c r="U115" s="150">
        <f t="shared" ref="U115:U169" si="35">100*Y115/40.3/(Y115/40.3+W115/71.85)</f>
        <v>77.964420594855113</v>
      </c>
      <c r="V115" s="154">
        <v>38.869999999999997</v>
      </c>
      <c r="W115" s="154">
        <v>20.64</v>
      </c>
      <c r="X115" s="154">
        <v>0.37</v>
      </c>
      <c r="Y115" s="154">
        <v>40.96</v>
      </c>
      <c r="Z115" s="154">
        <v>0.2</v>
      </c>
      <c r="AA115" s="154"/>
      <c r="AB115" s="152"/>
      <c r="AC115" s="150"/>
    </row>
    <row r="116" spans="1:29" x14ac:dyDescent="0.2">
      <c r="A116" s="145" t="s">
        <v>19</v>
      </c>
      <c r="B116" s="154">
        <v>59.24</v>
      </c>
      <c r="C116" s="150" t="s">
        <v>68</v>
      </c>
      <c r="D116" s="154">
        <v>22.98</v>
      </c>
      <c r="E116" s="154">
        <v>3.09</v>
      </c>
      <c r="F116" s="154">
        <v>1.01</v>
      </c>
      <c r="G116" s="154">
        <v>7.47</v>
      </c>
      <c r="H116" s="154">
        <v>3.81</v>
      </c>
      <c r="I116" s="154">
        <v>0.42</v>
      </c>
      <c r="J116" s="154" t="s">
        <v>68</v>
      </c>
      <c r="K116" s="154">
        <v>0.47</v>
      </c>
      <c r="L116" s="154">
        <v>0.2</v>
      </c>
      <c r="M116" s="147">
        <v>98.690000000000012</v>
      </c>
      <c r="N116" s="147"/>
      <c r="O116" s="148">
        <f t="shared" si="32"/>
        <v>0.32506527415143599</v>
      </c>
      <c r="P116" s="148">
        <f t="shared" si="33"/>
        <v>3.0594059405940595</v>
      </c>
      <c r="Q116" s="148"/>
      <c r="R116" s="148">
        <f t="shared" si="34"/>
        <v>0.24634146341463417</v>
      </c>
      <c r="S116" s="153"/>
      <c r="T116" s="138" t="s">
        <v>22</v>
      </c>
      <c r="U116" s="150">
        <f t="shared" si="35"/>
        <v>78.350857997044344</v>
      </c>
      <c r="V116" s="154">
        <v>38.909999999999997</v>
      </c>
      <c r="W116" s="154">
        <v>20.38</v>
      </c>
      <c r="X116" s="154">
        <v>0.23</v>
      </c>
      <c r="Y116" s="154">
        <v>41.37</v>
      </c>
      <c r="Z116" s="154">
        <v>0.22</v>
      </c>
      <c r="AA116" s="154"/>
      <c r="AB116" s="152"/>
      <c r="AC116" s="150"/>
    </row>
    <row r="117" spans="1:29" x14ac:dyDescent="0.2">
      <c r="A117" s="145" t="s">
        <v>19</v>
      </c>
      <c r="B117" s="154">
        <v>60.99</v>
      </c>
      <c r="C117" s="154">
        <v>0.35</v>
      </c>
      <c r="D117" s="154">
        <v>22.26</v>
      </c>
      <c r="E117" s="154">
        <v>3.18</v>
      </c>
      <c r="F117" s="154">
        <v>1.59</v>
      </c>
      <c r="G117" s="154">
        <v>6.73</v>
      </c>
      <c r="H117" s="154">
        <v>3.98</v>
      </c>
      <c r="I117" s="154">
        <v>0.4</v>
      </c>
      <c r="J117" s="154" t="s">
        <v>68</v>
      </c>
      <c r="K117" s="154">
        <v>0.75</v>
      </c>
      <c r="L117" s="154">
        <v>0.17</v>
      </c>
      <c r="M117" s="147">
        <v>100.40000000000003</v>
      </c>
      <c r="N117" s="147"/>
      <c r="O117" s="148">
        <f t="shared" si="32"/>
        <v>0.30233602875112309</v>
      </c>
      <c r="P117" s="148">
        <f t="shared" si="33"/>
        <v>2</v>
      </c>
      <c r="Q117" s="148">
        <f>D117/C117</f>
        <v>63.600000000000009</v>
      </c>
      <c r="R117" s="148">
        <f t="shared" si="34"/>
        <v>0.33333333333333331</v>
      </c>
      <c r="S117" s="153"/>
      <c r="T117" s="138" t="s">
        <v>22</v>
      </c>
      <c r="U117" s="150">
        <f t="shared" si="35"/>
        <v>78.350857997044344</v>
      </c>
      <c r="V117" s="154">
        <v>38.909999999999997</v>
      </c>
      <c r="W117" s="154">
        <v>20.38</v>
      </c>
      <c r="X117" s="154">
        <v>0.23</v>
      </c>
      <c r="Y117" s="154">
        <v>41.37</v>
      </c>
      <c r="Z117" s="154">
        <v>0.22</v>
      </c>
      <c r="AA117" s="154"/>
      <c r="AB117" s="152"/>
      <c r="AC117" s="150"/>
    </row>
    <row r="118" spans="1:29" x14ac:dyDescent="0.2">
      <c r="A118" s="145" t="s">
        <v>19</v>
      </c>
      <c r="B118" s="155">
        <v>61.377474526928673</v>
      </c>
      <c r="C118" s="155">
        <v>0.17399999999999999</v>
      </c>
      <c r="D118" s="155">
        <v>21.109593412249097</v>
      </c>
      <c r="E118" s="155">
        <v>3.27</v>
      </c>
      <c r="F118" s="155">
        <v>0.98799999999999999</v>
      </c>
      <c r="G118" s="155">
        <v>6.7</v>
      </c>
      <c r="H118" s="155">
        <v>1.1299999999999999</v>
      </c>
      <c r="I118" s="155">
        <v>0.377</v>
      </c>
      <c r="J118" s="155">
        <v>1.9E-2</v>
      </c>
      <c r="K118" s="152" t="s">
        <v>68</v>
      </c>
      <c r="L118" s="155">
        <v>0.17499999999999999</v>
      </c>
      <c r="M118" s="147">
        <v>95.446067939177766</v>
      </c>
      <c r="N118" s="147"/>
      <c r="O118" s="148">
        <f t="shared" si="32"/>
        <v>0.31739123862576357</v>
      </c>
      <c r="P118" s="148">
        <f t="shared" si="33"/>
        <v>3.3097165991902835</v>
      </c>
      <c r="Q118" s="148">
        <f>D118/C118</f>
        <v>121.3195023692477</v>
      </c>
      <c r="R118" s="148">
        <f t="shared" si="34"/>
        <v>0.23203381869422263</v>
      </c>
      <c r="S118" s="153"/>
      <c r="T118" s="138" t="s">
        <v>22</v>
      </c>
      <c r="U118" s="150">
        <f t="shared" si="35"/>
        <v>78.350857997044344</v>
      </c>
      <c r="V118" s="154">
        <v>38.909999999999997</v>
      </c>
      <c r="W118" s="154">
        <v>20.38</v>
      </c>
      <c r="X118" s="154">
        <v>0.23</v>
      </c>
      <c r="Y118" s="154">
        <v>41.37</v>
      </c>
      <c r="Z118" s="154">
        <v>0.22</v>
      </c>
      <c r="AA118" s="154"/>
      <c r="AB118" s="152"/>
      <c r="AC118" s="150"/>
    </row>
    <row r="119" spans="1:29" x14ac:dyDescent="0.2">
      <c r="A119" s="145" t="s">
        <v>19</v>
      </c>
      <c r="B119" s="155">
        <v>60.634999999999998</v>
      </c>
      <c r="C119" s="155">
        <v>0.23</v>
      </c>
      <c r="D119" s="155">
        <v>20.510999999999999</v>
      </c>
      <c r="E119" s="155">
        <v>3.06</v>
      </c>
      <c r="F119" s="155">
        <v>1.381</v>
      </c>
      <c r="G119" s="155">
        <v>6.8040000000000003</v>
      </c>
      <c r="H119" s="155">
        <v>1.2170000000000001</v>
      </c>
      <c r="I119" s="155">
        <v>0.45200000000000001</v>
      </c>
      <c r="J119" s="155">
        <v>8.5000000000000006E-2</v>
      </c>
      <c r="K119" s="155">
        <v>0.48299999999999998</v>
      </c>
      <c r="L119" s="155">
        <v>0.18099999999999999</v>
      </c>
      <c r="M119" s="147">
        <v>95.179999999999993</v>
      </c>
      <c r="N119" s="147"/>
      <c r="O119" s="148">
        <f t="shared" si="32"/>
        <v>0.33172444054409833</v>
      </c>
      <c r="P119" s="148">
        <f t="shared" si="33"/>
        <v>2.2157856625633601</v>
      </c>
      <c r="Q119" s="148">
        <f>D119/C119</f>
        <v>89.178260869565207</v>
      </c>
      <c r="R119" s="148">
        <f t="shared" si="34"/>
        <v>0.31096599864895297</v>
      </c>
      <c r="S119" s="153"/>
      <c r="T119" s="138" t="s">
        <v>22</v>
      </c>
      <c r="U119" s="150">
        <f t="shared" si="35"/>
        <v>78.350857997044344</v>
      </c>
      <c r="V119" s="154">
        <v>38.909999999999997</v>
      </c>
      <c r="W119" s="154">
        <v>20.38</v>
      </c>
      <c r="X119" s="154">
        <v>0.23</v>
      </c>
      <c r="Y119" s="154">
        <v>41.37</v>
      </c>
      <c r="Z119" s="154">
        <v>0.22</v>
      </c>
      <c r="AA119" s="154"/>
      <c r="AB119" s="152"/>
      <c r="AC119" s="150"/>
    </row>
    <row r="120" spans="1:29" x14ac:dyDescent="0.2">
      <c r="A120" s="145" t="s">
        <v>19</v>
      </c>
      <c r="B120" s="155">
        <v>58.736499272197968</v>
      </c>
      <c r="C120" s="155">
        <v>0.223</v>
      </c>
      <c r="D120" s="155">
        <v>23.181574884199694</v>
      </c>
      <c r="E120" s="155">
        <v>3.22</v>
      </c>
      <c r="F120" s="155">
        <v>0.95599999999999996</v>
      </c>
      <c r="G120" s="155">
        <v>7.69</v>
      </c>
      <c r="H120" s="155">
        <v>2.08</v>
      </c>
      <c r="I120" s="155">
        <v>0.30599999999999999</v>
      </c>
      <c r="J120" s="155">
        <v>1.9E-2</v>
      </c>
      <c r="K120" s="152" t="s">
        <v>68</v>
      </c>
      <c r="L120" s="155">
        <v>0.19400000000000001</v>
      </c>
      <c r="M120" s="147">
        <v>96.781074156397665</v>
      </c>
      <c r="N120" s="147"/>
      <c r="O120" s="148">
        <f t="shared" si="32"/>
        <v>0.33172897175512522</v>
      </c>
      <c r="P120" s="148">
        <f t="shared" si="33"/>
        <v>3.3682008368200842</v>
      </c>
      <c r="Q120" s="148">
        <f>D120/C120</f>
        <v>103.95325060179235</v>
      </c>
      <c r="R120" s="148">
        <f t="shared" si="34"/>
        <v>0.22892720306513409</v>
      </c>
      <c r="S120" s="153"/>
      <c r="T120" s="138" t="s">
        <v>22</v>
      </c>
      <c r="U120" s="150">
        <f t="shared" si="35"/>
        <v>78.350857997044344</v>
      </c>
      <c r="V120" s="154">
        <v>38.909999999999997</v>
      </c>
      <c r="W120" s="154">
        <v>20.38</v>
      </c>
      <c r="X120" s="154">
        <v>0.23</v>
      </c>
      <c r="Y120" s="154">
        <v>41.37</v>
      </c>
      <c r="Z120" s="154">
        <v>0.22</v>
      </c>
      <c r="AA120" s="154"/>
      <c r="AB120" s="152"/>
      <c r="AC120" s="150"/>
    </row>
    <row r="121" spans="1:29" x14ac:dyDescent="0.2">
      <c r="A121" s="145" t="s">
        <v>19</v>
      </c>
      <c r="B121" s="155">
        <v>60.71</v>
      </c>
      <c r="C121" s="150" t="s">
        <v>68</v>
      </c>
      <c r="D121" s="155">
        <v>21.75</v>
      </c>
      <c r="E121" s="155">
        <v>3.4237227722772277</v>
      </c>
      <c r="F121" s="155">
        <v>1.58</v>
      </c>
      <c r="G121" s="155">
        <v>6.67</v>
      </c>
      <c r="H121" s="155">
        <v>1.83</v>
      </c>
      <c r="I121" s="155">
        <v>0.35199999999999998</v>
      </c>
      <c r="J121" s="155">
        <v>3.6999999999999998E-2</v>
      </c>
      <c r="K121" s="155">
        <v>0.54700000000000004</v>
      </c>
      <c r="L121" s="152" t="s">
        <v>68</v>
      </c>
      <c r="M121" s="147">
        <v>97.028722772277249</v>
      </c>
      <c r="N121" s="147"/>
      <c r="O121" s="148">
        <f t="shared" si="32"/>
        <v>0.30666666666666664</v>
      </c>
      <c r="P121" s="148">
        <f t="shared" si="33"/>
        <v>2.1669131470109035</v>
      </c>
      <c r="Q121" s="148"/>
      <c r="R121" s="148">
        <f t="shared" si="34"/>
        <v>0.31576489583992912</v>
      </c>
      <c r="S121" s="153"/>
      <c r="T121" s="138" t="s">
        <v>22</v>
      </c>
      <c r="U121" s="150">
        <f t="shared" si="35"/>
        <v>78.350857997044344</v>
      </c>
      <c r="V121" s="154">
        <v>38.909999999999997</v>
      </c>
      <c r="W121" s="154">
        <v>20.38</v>
      </c>
      <c r="X121" s="154">
        <v>0.23</v>
      </c>
      <c r="Y121" s="154">
        <v>41.37</v>
      </c>
      <c r="Z121" s="154">
        <v>0.22</v>
      </c>
      <c r="AA121" s="154"/>
      <c r="AB121" s="152"/>
      <c r="AC121" s="150"/>
    </row>
    <row r="122" spans="1:29" x14ac:dyDescent="0.2">
      <c r="A122" s="145" t="s">
        <v>19</v>
      </c>
      <c r="B122" s="154">
        <v>58.96</v>
      </c>
      <c r="C122" s="150" t="s">
        <v>68</v>
      </c>
      <c r="D122" s="154">
        <v>18.55</v>
      </c>
      <c r="E122" s="154">
        <v>4.57</v>
      </c>
      <c r="F122" s="154">
        <v>4.84</v>
      </c>
      <c r="G122" s="154">
        <v>5.41</v>
      </c>
      <c r="H122" s="154">
        <v>3.1</v>
      </c>
      <c r="I122" s="154">
        <v>0.43</v>
      </c>
      <c r="J122" s="154" t="s">
        <v>68</v>
      </c>
      <c r="K122" s="154">
        <v>0.55000000000000004</v>
      </c>
      <c r="L122" s="154">
        <v>0.19</v>
      </c>
      <c r="M122" s="147">
        <v>96.600000000000009</v>
      </c>
      <c r="N122" s="147"/>
      <c r="O122" s="148">
        <f t="shared" si="32"/>
        <v>0.29164420485175202</v>
      </c>
      <c r="P122" s="148">
        <f t="shared" si="33"/>
        <v>0.94421487603305798</v>
      </c>
      <c r="Q122" s="148"/>
      <c r="R122" s="148">
        <f t="shared" si="34"/>
        <v>0.51434643995749196</v>
      </c>
      <c r="S122" s="153"/>
      <c r="T122" s="138" t="s">
        <v>22</v>
      </c>
      <c r="U122" s="150">
        <f t="shared" si="35"/>
        <v>78.373207416200259</v>
      </c>
      <c r="V122" s="154">
        <v>39.19</v>
      </c>
      <c r="W122" s="154">
        <v>20.239999999999998</v>
      </c>
      <c r="X122" s="154">
        <v>0.25</v>
      </c>
      <c r="Y122" s="154">
        <v>41.14</v>
      </c>
      <c r="Z122" s="154">
        <v>0.25</v>
      </c>
      <c r="AA122" s="154"/>
      <c r="AB122" s="152"/>
      <c r="AC122" s="150"/>
    </row>
    <row r="123" spans="1:29" x14ac:dyDescent="0.2">
      <c r="A123" s="145" t="s">
        <v>19</v>
      </c>
      <c r="B123" s="154">
        <v>58.88</v>
      </c>
      <c r="C123" s="150" t="s">
        <v>68</v>
      </c>
      <c r="D123" s="154">
        <v>19.16</v>
      </c>
      <c r="E123" s="154">
        <v>4.3</v>
      </c>
      <c r="F123" s="154">
        <v>4.0999999999999996</v>
      </c>
      <c r="G123" s="154">
        <v>5.72</v>
      </c>
      <c r="H123" s="154">
        <v>3.36</v>
      </c>
      <c r="I123" s="154">
        <v>0.36</v>
      </c>
      <c r="J123" s="154" t="s">
        <v>68</v>
      </c>
      <c r="K123" s="154">
        <v>0.6</v>
      </c>
      <c r="L123" s="154">
        <v>0.22</v>
      </c>
      <c r="M123" s="147">
        <v>96.699999999999989</v>
      </c>
      <c r="N123" s="147"/>
      <c r="O123" s="148">
        <f t="shared" si="32"/>
        <v>0.29853862212943633</v>
      </c>
      <c r="P123" s="148">
        <f t="shared" si="33"/>
        <v>1.0487804878048781</v>
      </c>
      <c r="Q123" s="148"/>
      <c r="R123" s="148">
        <f t="shared" si="34"/>
        <v>0.48809523809523814</v>
      </c>
      <c r="S123" s="153"/>
      <c r="T123" s="138" t="s">
        <v>22</v>
      </c>
      <c r="U123" s="150">
        <f t="shared" si="35"/>
        <v>78.373207416200259</v>
      </c>
      <c r="V123" s="154">
        <v>39.19</v>
      </c>
      <c r="W123" s="154">
        <v>20.239999999999998</v>
      </c>
      <c r="X123" s="154">
        <v>0.25</v>
      </c>
      <c r="Y123" s="154">
        <v>41.14</v>
      </c>
      <c r="Z123" s="154">
        <v>0.25</v>
      </c>
      <c r="AA123" s="154"/>
      <c r="AB123" s="152"/>
      <c r="AC123" s="150"/>
    </row>
    <row r="124" spans="1:29" x14ac:dyDescent="0.2">
      <c r="A124" s="145" t="s">
        <v>19</v>
      </c>
      <c r="B124" s="154">
        <v>47.24</v>
      </c>
      <c r="C124" s="154">
        <v>1.1200000000000001</v>
      </c>
      <c r="D124" s="154">
        <v>24.15</v>
      </c>
      <c r="E124" s="154">
        <v>7.67</v>
      </c>
      <c r="F124" s="154">
        <v>1.94</v>
      </c>
      <c r="G124" s="154">
        <v>14.45</v>
      </c>
      <c r="H124" s="154">
        <v>2.36</v>
      </c>
      <c r="I124" s="154">
        <v>0.17</v>
      </c>
      <c r="J124" s="154" t="s">
        <v>68</v>
      </c>
      <c r="K124" s="154">
        <v>0.7</v>
      </c>
      <c r="L124" s="154">
        <v>0.11</v>
      </c>
      <c r="M124" s="147">
        <v>100.14</v>
      </c>
      <c r="N124" s="147"/>
      <c r="O124" s="148">
        <f t="shared" si="32"/>
        <v>0.5983436853002071</v>
      </c>
      <c r="P124" s="148">
        <f t="shared" si="33"/>
        <v>3.9536082474226806</v>
      </c>
      <c r="Q124" s="148">
        <f>D124/C124</f>
        <v>21.562499999999996</v>
      </c>
      <c r="R124" s="148">
        <f t="shared" si="34"/>
        <v>0.20187304890738814</v>
      </c>
      <c r="S124" s="153"/>
      <c r="T124" s="138" t="s">
        <v>22</v>
      </c>
      <c r="U124" s="150">
        <f t="shared" si="35"/>
        <v>79.750510726943787</v>
      </c>
      <c r="V124" s="154">
        <v>39.21</v>
      </c>
      <c r="W124" s="154">
        <v>19.09</v>
      </c>
      <c r="X124" s="154">
        <v>0</v>
      </c>
      <c r="Y124" s="154">
        <v>42.17</v>
      </c>
      <c r="Z124" s="154">
        <v>0.15</v>
      </c>
      <c r="AA124" s="154"/>
      <c r="AB124" s="154"/>
      <c r="AC124" s="150"/>
    </row>
    <row r="125" spans="1:29" x14ac:dyDescent="0.2">
      <c r="A125" s="145" t="s">
        <v>19</v>
      </c>
      <c r="B125" s="155">
        <v>46.942831149927223</v>
      </c>
      <c r="C125" s="155">
        <v>1.1200000000000001</v>
      </c>
      <c r="D125" s="155">
        <v>24.094477611940295</v>
      </c>
      <c r="E125" s="155">
        <v>7.83</v>
      </c>
      <c r="F125" s="155">
        <v>1.78</v>
      </c>
      <c r="G125" s="155">
        <v>14.27</v>
      </c>
      <c r="H125" s="155">
        <v>2.06</v>
      </c>
      <c r="I125" s="155">
        <v>0.21</v>
      </c>
      <c r="J125" s="155" t="s">
        <v>69</v>
      </c>
      <c r="K125" s="152" t="s">
        <v>68</v>
      </c>
      <c r="L125" s="155">
        <v>0.129</v>
      </c>
      <c r="M125" s="147">
        <v>98.62430876186751</v>
      </c>
      <c r="N125" s="147"/>
      <c r="O125" s="148">
        <f t="shared" si="32"/>
        <v>0.5922518939745901</v>
      </c>
      <c r="P125" s="148">
        <f t="shared" si="33"/>
        <v>4.3988764044943816</v>
      </c>
      <c r="Q125" s="148">
        <f>D125/C125</f>
        <v>21.512926439232405</v>
      </c>
      <c r="R125" s="148">
        <f t="shared" si="34"/>
        <v>0.18522372528616027</v>
      </c>
      <c r="S125" s="153"/>
      <c r="T125" s="138" t="s">
        <v>22</v>
      </c>
      <c r="U125" s="150">
        <f t="shared" si="35"/>
        <v>79.750510726943787</v>
      </c>
      <c r="V125" s="154">
        <v>39.21</v>
      </c>
      <c r="W125" s="154">
        <v>19.09</v>
      </c>
      <c r="X125" s="154">
        <v>0</v>
      </c>
      <c r="Y125" s="154">
        <v>42.17</v>
      </c>
      <c r="Z125" s="154">
        <v>0.15</v>
      </c>
      <c r="AA125" s="154"/>
      <c r="AB125" s="154"/>
      <c r="AC125" s="150"/>
    </row>
    <row r="126" spans="1:29" x14ac:dyDescent="0.2">
      <c r="A126" s="145" t="s">
        <v>19</v>
      </c>
      <c r="B126" s="155">
        <v>46.984999999999999</v>
      </c>
      <c r="C126" s="155">
        <v>1.206</v>
      </c>
      <c r="D126" s="155">
        <v>23.556999999999999</v>
      </c>
      <c r="E126" s="155">
        <v>7.8120000000000003</v>
      </c>
      <c r="F126" s="155">
        <v>1.8069999999999999</v>
      </c>
      <c r="G126" s="155">
        <v>14.342000000000001</v>
      </c>
      <c r="H126" s="155">
        <v>2.1259999999999999</v>
      </c>
      <c r="I126" s="155">
        <v>0.20599999999999999</v>
      </c>
      <c r="J126" s="155">
        <v>8.8999999999999996E-2</v>
      </c>
      <c r="K126" s="155">
        <v>0.60599999999999998</v>
      </c>
      <c r="L126" s="155">
        <v>0.126</v>
      </c>
      <c r="M126" s="147">
        <v>99.049000000000007</v>
      </c>
      <c r="N126" s="147"/>
      <c r="O126" s="148">
        <f t="shared" si="32"/>
        <v>0.60882115719319108</v>
      </c>
      <c r="P126" s="148">
        <f t="shared" si="33"/>
        <v>4.3231876037631434</v>
      </c>
      <c r="Q126" s="148">
        <f>D126/C126</f>
        <v>19.533167495854062</v>
      </c>
      <c r="R126" s="148">
        <f t="shared" si="34"/>
        <v>0.18785736563052291</v>
      </c>
      <c r="S126" s="153"/>
      <c r="T126" s="138" t="s">
        <v>22</v>
      </c>
      <c r="U126" s="150">
        <f t="shared" si="35"/>
        <v>79.750510726943787</v>
      </c>
      <c r="V126" s="154">
        <v>39.21</v>
      </c>
      <c r="W126" s="154">
        <v>19.09</v>
      </c>
      <c r="X126" s="154">
        <v>0</v>
      </c>
      <c r="Y126" s="154">
        <v>42.17</v>
      </c>
      <c r="Z126" s="154">
        <v>0.15</v>
      </c>
      <c r="AA126" s="154"/>
      <c r="AB126" s="154"/>
      <c r="AC126" s="150"/>
    </row>
    <row r="127" spans="1:29" x14ac:dyDescent="0.2">
      <c r="A127" s="145" t="s">
        <v>19</v>
      </c>
      <c r="B127" s="154">
        <v>44.95</v>
      </c>
      <c r="C127" s="154">
        <v>1.03</v>
      </c>
      <c r="D127" s="154">
        <v>22.26</v>
      </c>
      <c r="E127" s="154">
        <v>5.43</v>
      </c>
      <c r="F127" s="154">
        <v>1.33</v>
      </c>
      <c r="G127" s="154">
        <v>13.77</v>
      </c>
      <c r="H127" s="154">
        <v>2.71</v>
      </c>
      <c r="I127" s="154">
        <v>0.2</v>
      </c>
      <c r="J127" s="152" t="s">
        <v>68</v>
      </c>
      <c r="K127" s="154">
        <v>0.8</v>
      </c>
      <c r="L127" s="154">
        <v>0.14000000000000001</v>
      </c>
      <c r="M127" s="147">
        <v>94.27000000000001</v>
      </c>
      <c r="N127" s="147"/>
      <c r="O127" s="148">
        <f t="shared" si="32"/>
        <v>0.6185983827493261</v>
      </c>
      <c r="P127" s="148">
        <f t="shared" si="33"/>
        <v>4.0827067669172932</v>
      </c>
      <c r="Q127" s="148">
        <f>D127/C127</f>
        <v>21.611650485436893</v>
      </c>
      <c r="R127" s="148">
        <f t="shared" si="34"/>
        <v>0.19674556213017752</v>
      </c>
      <c r="S127" s="153"/>
      <c r="T127" s="138" t="s">
        <v>22</v>
      </c>
      <c r="U127" s="150">
        <f t="shared" si="35"/>
        <v>79.750510726943787</v>
      </c>
      <c r="V127" s="154">
        <v>39.21</v>
      </c>
      <c r="W127" s="154">
        <v>19.09</v>
      </c>
      <c r="X127" s="154">
        <v>0</v>
      </c>
      <c r="Y127" s="154">
        <v>42.17</v>
      </c>
      <c r="Z127" s="154">
        <v>0.15</v>
      </c>
      <c r="AA127" s="154"/>
      <c r="AB127" s="154"/>
      <c r="AC127" s="150"/>
    </row>
    <row r="128" spans="1:29" x14ac:dyDescent="0.2">
      <c r="A128" s="145" t="s">
        <v>19</v>
      </c>
      <c r="B128" s="155">
        <v>46.77</v>
      </c>
      <c r="C128" s="150" t="s">
        <v>68</v>
      </c>
      <c r="D128" s="155">
        <v>24.05</v>
      </c>
      <c r="E128" s="155">
        <v>7.5236039603960396</v>
      </c>
      <c r="F128" s="155">
        <v>1.75</v>
      </c>
      <c r="G128" s="155">
        <v>14.33</v>
      </c>
      <c r="H128" s="155">
        <v>2.12</v>
      </c>
      <c r="I128" s="155">
        <v>0.22700000000000001</v>
      </c>
      <c r="J128" s="155" t="s">
        <v>69</v>
      </c>
      <c r="K128" s="155">
        <v>0.58699999999999997</v>
      </c>
      <c r="L128" s="152" t="s">
        <v>68</v>
      </c>
      <c r="M128" s="147">
        <v>97.512603960396063</v>
      </c>
      <c r="N128" s="147"/>
      <c r="O128" s="148">
        <f t="shared" si="32"/>
        <v>0.59584199584199582</v>
      </c>
      <c r="P128" s="148">
        <f t="shared" si="33"/>
        <v>4.2992022630834512</v>
      </c>
      <c r="Q128" s="148"/>
      <c r="R128" s="148">
        <f t="shared" si="34"/>
        <v>0.18870764887885769</v>
      </c>
      <c r="S128" s="153"/>
      <c r="T128" s="138" t="s">
        <v>22</v>
      </c>
      <c r="U128" s="150">
        <f t="shared" si="35"/>
        <v>79.750510726943787</v>
      </c>
      <c r="V128" s="154">
        <v>39.21</v>
      </c>
      <c r="W128" s="154">
        <v>19.09</v>
      </c>
      <c r="X128" s="154">
        <v>0</v>
      </c>
      <c r="Y128" s="154">
        <v>42.17</v>
      </c>
      <c r="Z128" s="154">
        <v>0.15</v>
      </c>
      <c r="AA128" s="154"/>
      <c r="AB128" s="154"/>
      <c r="AC128" s="150"/>
    </row>
    <row r="129" spans="1:29" x14ac:dyDescent="0.2">
      <c r="A129" s="145" t="s">
        <v>19</v>
      </c>
      <c r="B129" s="154">
        <v>60.01</v>
      </c>
      <c r="C129" s="154">
        <v>0.45</v>
      </c>
      <c r="D129" s="154">
        <v>20.65</v>
      </c>
      <c r="E129" s="154">
        <v>1.88</v>
      </c>
      <c r="F129" s="154">
        <v>1.01</v>
      </c>
      <c r="G129" s="154">
        <v>7.88</v>
      </c>
      <c r="H129" s="154">
        <v>3.3</v>
      </c>
      <c r="I129" s="154">
        <v>0.36</v>
      </c>
      <c r="J129" s="152" t="s">
        <v>68</v>
      </c>
      <c r="K129" s="154">
        <v>0.56999999999999995</v>
      </c>
      <c r="L129" s="152" t="s">
        <v>68</v>
      </c>
      <c r="M129" s="147">
        <v>96.109999999999985</v>
      </c>
      <c r="N129" s="147"/>
      <c r="O129" s="148">
        <f t="shared" si="32"/>
        <v>0.38159806295399518</v>
      </c>
      <c r="P129" s="148">
        <f t="shared" si="33"/>
        <v>1.8613861386138613</v>
      </c>
      <c r="Q129" s="148">
        <f t="shared" ref="Q129:Q133" si="36">D129/C129</f>
        <v>45.888888888888886</v>
      </c>
      <c r="R129" s="148">
        <f t="shared" si="34"/>
        <v>0.34948096885813151</v>
      </c>
      <c r="S129" s="153"/>
      <c r="T129" s="138" t="s">
        <v>22</v>
      </c>
      <c r="U129" s="150">
        <f t="shared" si="35"/>
        <v>79.939068835192813</v>
      </c>
      <c r="V129" s="154">
        <v>39.36</v>
      </c>
      <c r="W129" s="154">
        <v>18.89</v>
      </c>
      <c r="X129" s="154">
        <v>0.31</v>
      </c>
      <c r="Y129" s="154">
        <v>42.22</v>
      </c>
      <c r="Z129" s="154">
        <v>0.15</v>
      </c>
      <c r="AA129" s="154"/>
      <c r="AB129" s="152"/>
      <c r="AC129" s="150"/>
    </row>
    <row r="130" spans="1:29" x14ac:dyDescent="0.2">
      <c r="A130" s="145" t="s">
        <v>19</v>
      </c>
      <c r="B130" s="155">
        <v>59.643704512372636</v>
      </c>
      <c r="C130" s="155">
        <v>0.34899999999999998</v>
      </c>
      <c r="D130" s="155">
        <v>20.965990735975296</v>
      </c>
      <c r="E130" s="155">
        <v>2.16</v>
      </c>
      <c r="F130" s="155">
        <v>1.55</v>
      </c>
      <c r="G130" s="155">
        <v>8.33</v>
      </c>
      <c r="H130" s="155">
        <v>0.876</v>
      </c>
      <c r="I130" s="155">
        <v>0.253</v>
      </c>
      <c r="J130" s="155" t="s">
        <v>69</v>
      </c>
      <c r="K130" s="152" t="s">
        <v>68</v>
      </c>
      <c r="L130" s="155">
        <v>0.19400000000000001</v>
      </c>
      <c r="M130" s="147">
        <v>94.42969524834794</v>
      </c>
      <c r="N130" s="147"/>
      <c r="O130" s="148">
        <f t="shared" si="32"/>
        <v>0.39731010591866051</v>
      </c>
      <c r="P130" s="148">
        <f t="shared" si="33"/>
        <v>1.3935483870967742</v>
      </c>
      <c r="Q130" s="148">
        <f t="shared" si="36"/>
        <v>60.074472022851857</v>
      </c>
      <c r="R130" s="148">
        <f t="shared" si="34"/>
        <v>0.41778975741239893</v>
      </c>
      <c r="S130" s="153"/>
      <c r="T130" s="138" t="s">
        <v>22</v>
      </c>
      <c r="U130" s="150">
        <f t="shared" si="35"/>
        <v>79.939068835192813</v>
      </c>
      <c r="V130" s="154">
        <v>39.36</v>
      </c>
      <c r="W130" s="154">
        <v>18.89</v>
      </c>
      <c r="X130" s="154">
        <v>0.31</v>
      </c>
      <c r="Y130" s="154">
        <v>42.22</v>
      </c>
      <c r="Z130" s="154">
        <v>0.15</v>
      </c>
      <c r="AA130" s="154"/>
      <c r="AB130" s="152"/>
      <c r="AC130" s="150"/>
    </row>
    <row r="131" spans="1:29" x14ac:dyDescent="0.2">
      <c r="A131" s="145" t="s">
        <v>19</v>
      </c>
      <c r="B131" s="155">
        <v>55.972000000000001</v>
      </c>
      <c r="C131" s="155">
        <v>0.435</v>
      </c>
      <c r="D131" s="155">
        <v>22.123000000000001</v>
      </c>
      <c r="E131" s="155">
        <v>5.24</v>
      </c>
      <c r="F131" s="155">
        <v>1.61</v>
      </c>
      <c r="G131" s="155">
        <v>8.7720000000000002</v>
      </c>
      <c r="H131" s="155">
        <v>2.16</v>
      </c>
      <c r="I131" s="155">
        <v>0.38400000000000001</v>
      </c>
      <c r="J131" s="155">
        <v>0.11899999999999999</v>
      </c>
      <c r="K131" s="155">
        <v>0.69399999999999995</v>
      </c>
      <c r="L131" s="155">
        <v>0.17199999999999999</v>
      </c>
      <c r="M131" s="147">
        <v>97.855000000000004</v>
      </c>
      <c r="N131" s="147"/>
      <c r="O131" s="148">
        <f t="shared" si="32"/>
        <v>0.39651041902092843</v>
      </c>
      <c r="P131" s="148">
        <f t="shared" si="33"/>
        <v>3.2546583850931676</v>
      </c>
      <c r="Q131" s="148">
        <f t="shared" si="36"/>
        <v>50.857471264367817</v>
      </c>
      <c r="R131" s="148">
        <f t="shared" si="34"/>
        <v>0.23503649635036497</v>
      </c>
      <c r="S131" s="153"/>
      <c r="T131" s="138" t="s">
        <v>22</v>
      </c>
      <c r="U131" s="150">
        <f t="shared" si="35"/>
        <v>79.581322631720454</v>
      </c>
      <c r="V131" s="154">
        <v>38.979999999999997</v>
      </c>
      <c r="W131" s="154">
        <v>19.079999999999998</v>
      </c>
      <c r="X131" s="154">
        <v>0.37</v>
      </c>
      <c r="Y131" s="154">
        <v>41.71</v>
      </c>
      <c r="Z131" s="154">
        <v>0.27</v>
      </c>
      <c r="AA131" s="154"/>
      <c r="AB131" s="152"/>
      <c r="AC131" s="150"/>
    </row>
    <row r="132" spans="1:29" x14ac:dyDescent="0.2">
      <c r="A132" s="145" t="s">
        <v>19</v>
      </c>
      <c r="B132" s="155">
        <v>55.863682678311498</v>
      </c>
      <c r="C132" s="155">
        <v>0.39600000000000002</v>
      </c>
      <c r="D132" s="155">
        <v>22.699480185280493</v>
      </c>
      <c r="E132" s="155">
        <v>5.82</v>
      </c>
      <c r="F132" s="155">
        <v>1.85</v>
      </c>
      <c r="G132" s="155">
        <v>8.5500000000000007</v>
      </c>
      <c r="H132" s="155">
        <v>1.69</v>
      </c>
      <c r="I132" s="155">
        <v>0.33600000000000002</v>
      </c>
      <c r="J132" s="155" t="s">
        <v>69</v>
      </c>
      <c r="K132" s="152" t="s">
        <v>68</v>
      </c>
      <c r="L132" s="155">
        <v>0.17799999999999999</v>
      </c>
      <c r="M132" s="147">
        <v>97.537162863591973</v>
      </c>
      <c r="N132" s="147"/>
      <c r="O132" s="148">
        <f t="shared" si="32"/>
        <v>0.37666060765322101</v>
      </c>
      <c r="P132" s="148">
        <f t="shared" si="33"/>
        <v>3.1459459459459458</v>
      </c>
      <c r="Q132" s="148">
        <f t="shared" si="36"/>
        <v>57.321919659799221</v>
      </c>
      <c r="R132" s="148">
        <f t="shared" si="34"/>
        <v>0.24119947848761408</v>
      </c>
      <c r="S132" s="153"/>
      <c r="T132" s="138" t="s">
        <v>22</v>
      </c>
      <c r="U132" s="150">
        <f t="shared" si="35"/>
        <v>79.581322631720454</v>
      </c>
      <c r="V132" s="154">
        <v>38.979999999999997</v>
      </c>
      <c r="W132" s="154">
        <v>19.079999999999998</v>
      </c>
      <c r="X132" s="154">
        <v>0.37</v>
      </c>
      <c r="Y132" s="154">
        <v>41.71</v>
      </c>
      <c r="Z132" s="154">
        <v>0.27</v>
      </c>
      <c r="AA132" s="154"/>
      <c r="AB132" s="152"/>
      <c r="AC132" s="150"/>
    </row>
    <row r="133" spans="1:29" x14ac:dyDescent="0.2">
      <c r="A133" s="145" t="s">
        <v>19</v>
      </c>
      <c r="B133" s="154">
        <v>55.45</v>
      </c>
      <c r="C133" s="154">
        <v>0.48</v>
      </c>
      <c r="D133" s="154">
        <v>22.41</v>
      </c>
      <c r="E133" s="154">
        <v>5.24</v>
      </c>
      <c r="F133" s="154">
        <v>1.67</v>
      </c>
      <c r="G133" s="154">
        <v>8.44</v>
      </c>
      <c r="H133" s="154">
        <v>3.34</v>
      </c>
      <c r="I133" s="154">
        <v>0.36</v>
      </c>
      <c r="J133" s="152" t="s">
        <v>68</v>
      </c>
      <c r="K133" s="154">
        <v>0.8</v>
      </c>
      <c r="L133" s="154">
        <v>0.21</v>
      </c>
      <c r="M133" s="147">
        <v>98.58</v>
      </c>
      <c r="N133" s="147"/>
      <c r="O133" s="148">
        <f t="shared" si="32"/>
        <v>0.37661758143685853</v>
      </c>
      <c r="P133" s="148">
        <f t="shared" si="33"/>
        <v>3.1377245508982039</v>
      </c>
      <c r="Q133" s="148">
        <f t="shared" si="36"/>
        <v>46.6875</v>
      </c>
      <c r="R133" s="148">
        <f t="shared" si="34"/>
        <v>0.24167872648335745</v>
      </c>
      <c r="S133" s="153"/>
      <c r="T133" s="138" t="s">
        <v>22</v>
      </c>
      <c r="U133" s="150">
        <f t="shared" si="35"/>
        <v>79.581322631720454</v>
      </c>
      <c r="V133" s="154">
        <v>38.979999999999997</v>
      </c>
      <c r="W133" s="154">
        <v>19.079999999999998</v>
      </c>
      <c r="X133" s="154">
        <v>0.37</v>
      </c>
      <c r="Y133" s="154">
        <v>41.71</v>
      </c>
      <c r="Z133" s="154">
        <v>0.27</v>
      </c>
      <c r="AA133" s="154"/>
      <c r="AB133" s="152"/>
      <c r="AC133" s="150"/>
    </row>
    <row r="134" spans="1:29" x14ac:dyDescent="0.2">
      <c r="A134" s="145" t="s">
        <v>19</v>
      </c>
      <c r="B134" s="155">
        <v>55.96</v>
      </c>
      <c r="C134" s="150" t="s">
        <v>68</v>
      </c>
      <c r="D134" s="155">
        <v>22.71</v>
      </c>
      <c r="E134" s="155">
        <v>5.7849108910891083</v>
      </c>
      <c r="F134" s="155">
        <v>1.82</v>
      </c>
      <c r="G134" s="155">
        <v>8.51</v>
      </c>
      <c r="H134" s="155">
        <v>1.51</v>
      </c>
      <c r="I134" s="155">
        <v>0.33</v>
      </c>
      <c r="J134" s="155" t="s">
        <v>69</v>
      </c>
      <c r="K134" s="155">
        <v>0.63500000000000001</v>
      </c>
      <c r="L134" s="152" t="s">
        <v>68</v>
      </c>
      <c r="M134" s="147">
        <v>97.415910891089126</v>
      </c>
      <c r="N134" s="147"/>
      <c r="O134" s="148">
        <f t="shared" si="32"/>
        <v>0.37472479084103916</v>
      </c>
      <c r="P134" s="148">
        <f t="shared" si="33"/>
        <v>3.1785224676313781</v>
      </c>
      <c r="Q134" s="148"/>
      <c r="R134" s="148">
        <f t="shared" si="34"/>
        <v>0.23931904345290175</v>
      </c>
      <c r="S134" s="153"/>
      <c r="T134" s="138" t="s">
        <v>22</v>
      </c>
      <c r="U134" s="150">
        <f t="shared" si="35"/>
        <v>79.581322631720454</v>
      </c>
      <c r="V134" s="154">
        <v>38.979999999999997</v>
      </c>
      <c r="W134" s="154">
        <v>19.079999999999998</v>
      </c>
      <c r="X134" s="154">
        <v>0.37</v>
      </c>
      <c r="Y134" s="154">
        <v>41.71</v>
      </c>
      <c r="Z134" s="154">
        <v>0.27</v>
      </c>
      <c r="AA134" s="154"/>
      <c r="AB134" s="152"/>
      <c r="AC134" s="150"/>
    </row>
    <row r="135" spans="1:29" x14ac:dyDescent="0.2">
      <c r="A135" s="145" t="s">
        <v>19</v>
      </c>
      <c r="B135" s="155">
        <v>53.303347889374095</v>
      </c>
      <c r="C135" s="155">
        <v>0.224</v>
      </c>
      <c r="D135" s="155">
        <v>20.330036026762738</v>
      </c>
      <c r="E135" s="155">
        <v>5.12</v>
      </c>
      <c r="F135" s="155">
        <v>2.38</v>
      </c>
      <c r="G135" s="155">
        <v>7.52</v>
      </c>
      <c r="H135" s="155">
        <v>2.2999999999999998</v>
      </c>
      <c r="I135" s="155">
        <v>0.35</v>
      </c>
      <c r="J135" s="155" t="s">
        <v>69</v>
      </c>
      <c r="K135" s="152" t="s">
        <v>68</v>
      </c>
      <c r="L135" s="155">
        <v>0.16500000000000001</v>
      </c>
      <c r="M135" s="147">
        <v>94.510383916136817</v>
      </c>
      <c r="N135" s="147"/>
      <c r="O135" s="148">
        <f t="shared" si="32"/>
        <v>0.36989604888552918</v>
      </c>
      <c r="P135" s="148">
        <f t="shared" si="33"/>
        <v>2.151260504201681</v>
      </c>
      <c r="Q135" s="148">
        <f>D135/C135</f>
        <v>90.759089405190792</v>
      </c>
      <c r="R135" s="148">
        <f t="shared" si="34"/>
        <v>0.3173333333333333</v>
      </c>
      <c r="S135" s="153"/>
      <c r="T135" s="138" t="s">
        <v>22</v>
      </c>
      <c r="U135" s="150">
        <f t="shared" si="35"/>
        <v>79.581322631720454</v>
      </c>
      <c r="V135" s="154">
        <v>38.979999999999997</v>
      </c>
      <c r="W135" s="154">
        <v>19.079999999999998</v>
      </c>
      <c r="X135" s="154">
        <v>0.37</v>
      </c>
      <c r="Y135" s="154">
        <v>41.71</v>
      </c>
      <c r="Z135" s="154">
        <v>0.27</v>
      </c>
      <c r="AA135" s="154"/>
      <c r="AB135" s="152"/>
      <c r="AC135" s="150"/>
    </row>
    <row r="136" spans="1:29" x14ac:dyDescent="0.2">
      <c r="A136" s="145" t="s">
        <v>19</v>
      </c>
      <c r="B136" s="155">
        <v>57.561</v>
      </c>
      <c r="C136" s="155">
        <v>0.224</v>
      </c>
      <c r="D136" s="155">
        <v>20.952000000000002</v>
      </c>
      <c r="E136" s="155">
        <v>4.024</v>
      </c>
      <c r="F136" s="155">
        <v>1.3149999999999999</v>
      </c>
      <c r="G136" s="155">
        <v>8.548</v>
      </c>
      <c r="H136" s="155">
        <v>2.516</v>
      </c>
      <c r="I136" s="155">
        <v>0.42</v>
      </c>
      <c r="J136" s="155">
        <v>9.9000000000000005E-2</v>
      </c>
      <c r="K136" s="155">
        <v>0.96</v>
      </c>
      <c r="L136" s="155">
        <v>0.17699999999999999</v>
      </c>
      <c r="M136" s="147">
        <v>96.924000000000007</v>
      </c>
      <c r="N136" s="147"/>
      <c r="O136" s="148">
        <f t="shared" ref="O136:O161" si="37">G136/D136</f>
        <v>0.40798014509354713</v>
      </c>
      <c r="P136" s="148">
        <f t="shared" ref="P136:P161" si="38">E136/F136</f>
        <v>3.0600760456273766</v>
      </c>
      <c r="Q136" s="148">
        <f>D136/C136</f>
        <v>93.535714285714292</v>
      </c>
      <c r="R136" s="148">
        <f t="shared" ref="R136:R161" si="39">F136/(F136+E136)</f>
        <v>0.24630080539426857</v>
      </c>
      <c r="S136" s="153"/>
      <c r="T136" s="138" t="s">
        <v>22</v>
      </c>
      <c r="U136" s="150">
        <f t="shared" si="35"/>
        <v>79.950951756878453</v>
      </c>
      <c r="V136" s="154">
        <v>39.79</v>
      </c>
      <c r="W136" s="154">
        <v>18.8</v>
      </c>
      <c r="X136" s="154">
        <v>0.26</v>
      </c>
      <c r="Y136" s="154">
        <v>42.05</v>
      </c>
      <c r="Z136" s="154">
        <v>0.25</v>
      </c>
      <c r="AA136" s="154"/>
      <c r="AB136" s="152"/>
      <c r="AC136" s="150"/>
    </row>
    <row r="137" spans="1:29" x14ac:dyDescent="0.2">
      <c r="A137" s="145" t="s">
        <v>19</v>
      </c>
      <c r="B137" s="154">
        <v>57.83</v>
      </c>
      <c r="C137" s="150" t="s">
        <v>68</v>
      </c>
      <c r="D137" s="154">
        <v>21.84</v>
      </c>
      <c r="E137" s="154">
        <v>3.99</v>
      </c>
      <c r="F137" s="154">
        <v>1.29</v>
      </c>
      <c r="G137" s="154">
        <v>8.35</v>
      </c>
      <c r="H137" s="154">
        <v>3.22</v>
      </c>
      <c r="I137" s="154">
        <v>0.34</v>
      </c>
      <c r="J137" s="152" t="s">
        <v>68</v>
      </c>
      <c r="K137" s="154">
        <v>1.1000000000000001</v>
      </c>
      <c r="L137" s="154">
        <v>0.14000000000000001</v>
      </c>
      <c r="M137" s="147">
        <v>98.1</v>
      </c>
      <c r="N137" s="147"/>
      <c r="O137" s="148">
        <f t="shared" si="37"/>
        <v>0.3823260073260073</v>
      </c>
      <c r="P137" s="148">
        <f t="shared" si="38"/>
        <v>3.0930232558139537</v>
      </c>
      <c r="Q137" s="148"/>
      <c r="R137" s="148">
        <f t="shared" si="39"/>
        <v>0.24431818181818182</v>
      </c>
      <c r="S137" s="153"/>
      <c r="T137" s="138" t="s">
        <v>22</v>
      </c>
      <c r="U137" s="150">
        <f t="shared" si="35"/>
        <v>79.950951756878453</v>
      </c>
      <c r="V137" s="154">
        <v>39.79</v>
      </c>
      <c r="W137" s="154">
        <v>18.8</v>
      </c>
      <c r="X137" s="154">
        <v>0.26</v>
      </c>
      <c r="Y137" s="154">
        <v>42.05</v>
      </c>
      <c r="Z137" s="154">
        <v>0.25</v>
      </c>
      <c r="AA137" s="154"/>
      <c r="AB137" s="152"/>
      <c r="AC137" s="150"/>
    </row>
    <row r="138" spans="1:29" x14ac:dyDescent="0.2">
      <c r="A138" s="145" t="s">
        <v>19</v>
      </c>
      <c r="B138" s="155">
        <v>57.174090247452689</v>
      </c>
      <c r="C138" s="155">
        <v>0.379</v>
      </c>
      <c r="D138" s="155">
        <v>21.171137416366445</v>
      </c>
      <c r="E138" s="155">
        <v>4.75</v>
      </c>
      <c r="F138" s="155">
        <v>2.5299999999999998</v>
      </c>
      <c r="G138" s="155">
        <v>8.44</v>
      </c>
      <c r="H138" s="155">
        <v>2</v>
      </c>
      <c r="I138" s="155">
        <v>0.28100000000000003</v>
      </c>
      <c r="J138" s="155" t="s">
        <v>69</v>
      </c>
      <c r="K138" s="152" t="s">
        <v>68</v>
      </c>
      <c r="L138" s="155">
        <v>0.17699999999999999</v>
      </c>
      <c r="M138" s="147">
        <v>97.048227663819148</v>
      </c>
      <c r="N138" s="147"/>
      <c r="O138" s="148">
        <f t="shared" si="37"/>
        <v>0.39865595475637594</v>
      </c>
      <c r="P138" s="148">
        <f t="shared" si="38"/>
        <v>1.8774703557312253</v>
      </c>
      <c r="Q138" s="148">
        <f>D138/C138</f>
        <v>55.860520887510411</v>
      </c>
      <c r="R138" s="148">
        <f t="shared" si="39"/>
        <v>0.34752747252747251</v>
      </c>
      <c r="S138" s="153"/>
      <c r="T138" s="138" t="s">
        <v>22</v>
      </c>
      <c r="U138" s="150">
        <f t="shared" si="35"/>
        <v>79.566658730303118</v>
      </c>
      <c r="V138" s="154">
        <v>39.020000000000003</v>
      </c>
      <c r="W138" s="154">
        <v>19.23</v>
      </c>
      <c r="X138" s="154">
        <v>0.39</v>
      </c>
      <c r="Y138" s="154">
        <v>42</v>
      </c>
      <c r="Z138" s="154">
        <v>0.27</v>
      </c>
      <c r="AA138" s="154"/>
      <c r="AB138" s="152"/>
      <c r="AC138" s="150"/>
    </row>
    <row r="139" spans="1:29" x14ac:dyDescent="0.2">
      <c r="A139" s="145" t="s">
        <v>19</v>
      </c>
      <c r="B139" s="155">
        <v>56.548000000000002</v>
      </c>
      <c r="C139" s="155">
        <v>0.36899999999999999</v>
      </c>
      <c r="D139" s="155">
        <v>20.54</v>
      </c>
      <c r="E139" s="155">
        <v>4.4829999999999997</v>
      </c>
      <c r="F139" s="155">
        <v>2.25</v>
      </c>
      <c r="G139" s="155">
        <v>8.5060000000000002</v>
      </c>
      <c r="H139" s="155">
        <v>1.8480000000000001</v>
      </c>
      <c r="I139" s="155">
        <v>0.312</v>
      </c>
      <c r="J139" s="155">
        <v>0.08</v>
      </c>
      <c r="K139" s="155">
        <v>0.79400000000000004</v>
      </c>
      <c r="L139" s="155">
        <v>0.16700000000000001</v>
      </c>
      <c r="M139" s="147">
        <v>96.048999999999992</v>
      </c>
      <c r="N139" s="147"/>
      <c r="O139" s="148">
        <f t="shared" si="37"/>
        <v>0.41411879259980527</v>
      </c>
      <c r="P139" s="148">
        <f t="shared" si="38"/>
        <v>1.9924444444444442</v>
      </c>
      <c r="Q139" s="148">
        <f>D139/C139</f>
        <v>55.663956639566393</v>
      </c>
      <c r="R139" s="148">
        <f t="shared" si="39"/>
        <v>0.33417495915639389</v>
      </c>
      <c r="S139" s="153"/>
      <c r="T139" s="138" t="s">
        <v>22</v>
      </c>
      <c r="U139" s="150">
        <f t="shared" si="35"/>
        <v>79.566658730303118</v>
      </c>
      <c r="V139" s="154">
        <v>39.020000000000003</v>
      </c>
      <c r="W139" s="154">
        <v>19.23</v>
      </c>
      <c r="X139" s="154">
        <v>0.39</v>
      </c>
      <c r="Y139" s="154">
        <v>42</v>
      </c>
      <c r="Z139" s="154">
        <v>0.27</v>
      </c>
      <c r="AA139" s="154"/>
      <c r="AB139" s="152"/>
      <c r="AC139" s="150"/>
    </row>
    <row r="140" spans="1:29" x14ac:dyDescent="0.2">
      <c r="A140" s="145" t="s">
        <v>19</v>
      </c>
      <c r="B140" s="155">
        <v>56.728999999999999</v>
      </c>
      <c r="C140" s="155">
        <v>0.436</v>
      </c>
      <c r="D140" s="155">
        <v>20.577000000000002</v>
      </c>
      <c r="E140" s="155">
        <v>4.6769999999999996</v>
      </c>
      <c r="F140" s="155">
        <v>2.4500000000000002</v>
      </c>
      <c r="G140" s="155">
        <v>8.5459999999999994</v>
      </c>
      <c r="H140" s="155">
        <v>2.927</v>
      </c>
      <c r="I140" s="155">
        <v>0.32200000000000001</v>
      </c>
      <c r="J140" s="155">
        <v>7.2999999999999995E-2</v>
      </c>
      <c r="K140" s="155">
        <v>0.83499999999999996</v>
      </c>
      <c r="L140" s="155">
        <v>0.17499999999999999</v>
      </c>
      <c r="M140" s="147">
        <v>97.9</v>
      </c>
      <c r="N140" s="147"/>
      <c r="O140" s="148">
        <f t="shared" si="37"/>
        <v>0.415318073577295</v>
      </c>
      <c r="P140" s="148">
        <f t="shared" si="38"/>
        <v>1.9089795918367345</v>
      </c>
      <c r="Q140" s="148">
        <f>D140/C140</f>
        <v>47.194954128440372</v>
      </c>
      <c r="R140" s="148">
        <f t="shared" si="39"/>
        <v>0.34376315420232922</v>
      </c>
      <c r="S140" s="153"/>
      <c r="T140" s="138" t="s">
        <v>22</v>
      </c>
      <c r="U140" s="150">
        <f t="shared" si="35"/>
        <v>79.566658730303118</v>
      </c>
      <c r="V140" s="154">
        <v>39.020000000000003</v>
      </c>
      <c r="W140" s="154">
        <v>19.23</v>
      </c>
      <c r="X140" s="154">
        <v>0.39</v>
      </c>
      <c r="Y140" s="154">
        <v>42</v>
      </c>
      <c r="Z140" s="154">
        <v>0.27</v>
      </c>
      <c r="AA140" s="154"/>
      <c r="AB140" s="152"/>
      <c r="AC140" s="150"/>
    </row>
    <row r="141" spans="1:29" x14ac:dyDescent="0.2">
      <c r="A141" s="145" t="s">
        <v>19</v>
      </c>
      <c r="B141" s="154">
        <v>56.71</v>
      </c>
      <c r="C141" s="154">
        <v>0.43</v>
      </c>
      <c r="D141" s="154">
        <v>21.33</v>
      </c>
      <c r="E141" s="154">
        <v>4.67</v>
      </c>
      <c r="F141" s="154">
        <v>2.4900000000000002</v>
      </c>
      <c r="G141" s="154">
        <v>8.48</v>
      </c>
      <c r="H141" s="154">
        <v>3.36</v>
      </c>
      <c r="I141" s="154">
        <v>0.33</v>
      </c>
      <c r="J141" s="152" t="s">
        <v>68</v>
      </c>
      <c r="K141" s="154">
        <v>0.82</v>
      </c>
      <c r="L141" s="154">
        <v>0.15</v>
      </c>
      <c r="M141" s="147">
        <v>98.77</v>
      </c>
      <c r="N141" s="147"/>
      <c r="O141" s="148">
        <f t="shared" si="37"/>
        <v>0.3975621190811065</v>
      </c>
      <c r="P141" s="148">
        <f t="shared" si="38"/>
        <v>1.8755020080321283</v>
      </c>
      <c r="Q141" s="148">
        <f>D141/C141</f>
        <v>49.604651162790695</v>
      </c>
      <c r="R141" s="148">
        <f t="shared" si="39"/>
        <v>0.34776536312849166</v>
      </c>
      <c r="S141" s="153"/>
      <c r="T141" s="138" t="s">
        <v>22</v>
      </c>
      <c r="U141" s="150">
        <f t="shared" si="35"/>
        <v>79.566658730303118</v>
      </c>
      <c r="V141" s="154">
        <v>39.020000000000003</v>
      </c>
      <c r="W141" s="154">
        <v>19.23</v>
      </c>
      <c r="X141" s="154">
        <v>0.39</v>
      </c>
      <c r="Y141" s="154">
        <v>42</v>
      </c>
      <c r="Z141" s="154">
        <v>0.27</v>
      </c>
      <c r="AA141" s="154"/>
      <c r="AB141" s="152"/>
      <c r="AC141" s="150"/>
    </row>
    <row r="142" spans="1:29" x14ac:dyDescent="0.2">
      <c r="A142" s="145" t="s">
        <v>19</v>
      </c>
      <c r="B142" s="155">
        <v>57.21</v>
      </c>
      <c r="C142" s="150" t="s">
        <v>68</v>
      </c>
      <c r="D142" s="155">
        <v>21.21</v>
      </c>
      <c r="E142" s="155">
        <v>4.9048316831683172</v>
      </c>
      <c r="F142" s="155">
        <v>2.38</v>
      </c>
      <c r="G142" s="155">
        <v>8.49</v>
      </c>
      <c r="H142" s="155">
        <v>1.23</v>
      </c>
      <c r="I142" s="155">
        <v>0.27400000000000002</v>
      </c>
      <c r="J142" s="155" t="s">
        <v>69</v>
      </c>
      <c r="K142" s="155">
        <v>0.77</v>
      </c>
      <c r="L142" s="152" t="s">
        <v>68</v>
      </c>
      <c r="M142" s="147">
        <v>96.686831683168307</v>
      </c>
      <c r="N142" s="147"/>
      <c r="O142" s="148">
        <f t="shared" si="37"/>
        <v>0.40028288543140028</v>
      </c>
      <c r="P142" s="148">
        <f t="shared" si="38"/>
        <v>2.0608536483900495</v>
      </c>
      <c r="Q142" s="148"/>
      <c r="R142" s="148">
        <f t="shared" si="39"/>
        <v>0.32670624435963508</v>
      </c>
      <c r="S142" s="153"/>
      <c r="T142" s="138" t="s">
        <v>22</v>
      </c>
      <c r="U142" s="150">
        <f t="shared" si="35"/>
        <v>79.566658730303118</v>
      </c>
      <c r="V142" s="154">
        <v>39.020000000000003</v>
      </c>
      <c r="W142" s="154">
        <v>19.23</v>
      </c>
      <c r="X142" s="154">
        <v>0.39</v>
      </c>
      <c r="Y142" s="154">
        <v>42</v>
      </c>
      <c r="Z142" s="154">
        <v>0.27</v>
      </c>
      <c r="AA142" s="154"/>
      <c r="AB142" s="152"/>
      <c r="AC142" s="150"/>
    </row>
    <row r="143" spans="1:29" x14ac:dyDescent="0.2">
      <c r="A143" s="145" t="s">
        <v>20</v>
      </c>
      <c r="B143" s="154">
        <v>54.19</v>
      </c>
      <c r="C143" s="154">
        <v>0.95</v>
      </c>
      <c r="D143" s="154">
        <v>21.56</v>
      </c>
      <c r="E143" s="154">
        <v>3.01</v>
      </c>
      <c r="F143" s="154">
        <v>0.86</v>
      </c>
      <c r="G143" s="154">
        <v>11.15</v>
      </c>
      <c r="H143" s="154">
        <v>3.19</v>
      </c>
      <c r="I143" s="154">
        <v>0.48</v>
      </c>
      <c r="J143" s="152" t="s">
        <v>68</v>
      </c>
      <c r="K143" s="154">
        <v>0.85</v>
      </c>
      <c r="L143" s="154">
        <v>0.19</v>
      </c>
      <c r="M143" s="147">
        <v>96.43</v>
      </c>
      <c r="N143" s="147"/>
      <c r="O143" s="148">
        <f t="shared" si="37"/>
        <v>0.51716141001855287</v>
      </c>
      <c r="P143" s="148">
        <f t="shared" si="38"/>
        <v>3.5</v>
      </c>
      <c r="Q143" s="148">
        <f>D143/C143</f>
        <v>22.694736842105264</v>
      </c>
      <c r="R143" s="148">
        <f t="shared" si="39"/>
        <v>0.22222222222222224</v>
      </c>
      <c r="S143" s="153"/>
      <c r="T143" s="138" t="s">
        <v>22</v>
      </c>
      <c r="U143" s="150">
        <f t="shared" si="35"/>
        <v>77.875223907764479</v>
      </c>
      <c r="V143" s="154">
        <v>39.21</v>
      </c>
      <c r="W143" s="154">
        <v>20.57</v>
      </c>
      <c r="X143" s="154">
        <v>0.31</v>
      </c>
      <c r="Y143" s="154">
        <v>40.61</v>
      </c>
      <c r="Z143" s="154">
        <v>0.15</v>
      </c>
      <c r="AA143" s="154"/>
      <c r="AB143" s="152"/>
      <c r="AC143" s="150"/>
    </row>
    <row r="144" spans="1:29" x14ac:dyDescent="0.2">
      <c r="A144" s="145" t="s">
        <v>20</v>
      </c>
      <c r="B144" s="154">
        <v>53.61</v>
      </c>
      <c r="C144" s="154">
        <v>0.93</v>
      </c>
      <c r="D144" s="154">
        <v>21.45</v>
      </c>
      <c r="E144" s="154">
        <v>3.82</v>
      </c>
      <c r="F144" s="154">
        <v>1.24</v>
      </c>
      <c r="G144" s="154">
        <v>11.28</v>
      </c>
      <c r="H144" s="154">
        <v>3.06</v>
      </c>
      <c r="I144" s="154">
        <v>0.53</v>
      </c>
      <c r="J144" s="152" t="s">
        <v>68</v>
      </c>
      <c r="K144" s="154">
        <v>0.8</v>
      </c>
      <c r="L144" s="154">
        <v>0.18</v>
      </c>
      <c r="M144" s="147">
        <v>97.08</v>
      </c>
      <c r="N144" s="147"/>
      <c r="O144" s="148">
        <f t="shared" si="37"/>
        <v>0.52587412587412585</v>
      </c>
      <c r="P144" s="148">
        <f t="shared" si="38"/>
        <v>3.0806451612903225</v>
      </c>
      <c r="Q144" s="148">
        <f>D144/C144</f>
        <v>23.064516129032256</v>
      </c>
      <c r="R144" s="148">
        <f t="shared" si="39"/>
        <v>0.24505928853754944</v>
      </c>
      <c r="S144" s="153"/>
      <c r="T144" s="138" t="s">
        <v>22</v>
      </c>
      <c r="U144" s="150">
        <f t="shared" si="35"/>
        <v>77.875223907764479</v>
      </c>
      <c r="V144" s="154">
        <v>39.21</v>
      </c>
      <c r="W144" s="154">
        <v>20.57</v>
      </c>
      <c r="X144" s="154">
        <v>0.31</v>
      </c>
      <c r="Y144" s="154">
        <v>40.61</v>
      </c>
      <c r="Z144" s="154">
        <v>0.15</v>
      </c>
      <c r="AA144" s="154"/>
      <c r="AB144" s="152"/>
      <c r="AC144" s="150"/>
    </row>
    <row r="145" spans="1:29" x14ac:dyDescent="0.2">
      <c r="A145" s="145" t="s">
        <v>20</v>
      </c>
      <c r="B145" s="154">
        <v>60.99</v>
      </c>
      <c r="C145" s="154">
        <v>0.25</v>
      </c>
      <c r="D145" s="154">
        <v>20.18</v>
      </c>
      <c r="E145" s="154">
        <v>1</v>
      </c>
      <c r="F145" s="154">
        <v>0.41</v>
      </c>
      <c r="G145" s="154">
        <v>6</v>
      </c>
      <c r="H145" s="154">
        <v>3.26</v>
      </c>
      <c r="I145" s="154">
        <v>0.51</v>
      </c>
      <c r="J145" s="152" t="s">
        <v>68</v>
      </c>
      <c r="K145" s="154">
        <v>0.5</v>
      </c>
      <c r="L145" s="154">
        <v>0.24</v>
      </c>
      <c r="M145" s="147">
        <v>93.34</v>
      </c>
      <c r="N145" s="147"/>
      <c r="O145" s="148">
        <f t="shared" si="37"/>
        <v>0.29732408325074333</v>
      </c>
      <c r="P145" s="148">
        <f t="shared" si="38"/>
        <v>2.4390243902439024</v>
      </c>
      <c r="Q145" s="148">
        <f>D145/C145</f>
        <v>80.72</v>
      </c>
      <c r="R145" s="148">
        <f t="shared" si="39"/>
        <v>0.29078014184397161</v>
      </c>
      <c r="S145" s="153"/>
      <c r="T145" s="138" t="s">
        <v>22</v>
      </c>
      <c r="U145" s="150">
        <f t="shared" si="35"/>
        <v>77.1425660452133</v>
      </c>
      <c r="V145" s="154">
        <v>38.979999999999997</v>
      </c>
      <c r="W145" s="154">
        <v>21.21</v>
      </c>
      <c r="X145" s="154">
        <v>0.27</v>
      </c>
      <c r="Y145" s="154">
        <v>40.15</v>
      </c>
      <c r="Z145" s="154">
        <v>0.2</v>
      </c>
      <c r="AA145" s="154"/>
      <c r="AB145" s="152"/>
      <c r="AC145" s="150"/>
    </row>
    <row r="146" spans="1:29" x14ac:dyDescent="0.2">
      <c r="A146" s="145" t="s">
        <v>20</v>
      </c>
      <c r="B146" s="154">
        <v>66.08</v>
      </c>
      <c r="C146" s="154">
        <v>0.15</v>
      </c>
      <c r="D146" s="154">
        <v>15.59</v>
      </c>
      <c r="E146" s="154">
        <v>2.89</v>
      </c>
      <c r="F146" s="154">
        <v>4.16</v>
      </c>
      <c r="G146" s="154">
        <v>3.48</v>
      </c>
      <c r="H146" s="154">
        <v>2.84</v>
      </c>
      <c r="I146" s="154">
        <v>0.39</v>
      </c>
      <c r="J146" s="152" t="s">
        <v>68</v>
      </c>
      <c r="K146" s="154">
        <v>0.22</v>
      </c>
      <c r="L146" s="154">
        <v>0.21</v>
      </c>
      <c r="M146" s="147">
        <v>96.01</v>
      </c>
      <c r="N146" s="147"/>
      <c r="O146" s="148">
        <f t="shared" si="37"/>
        <v>0.22322001282873638</v>
      </c>
      <c r="P146" s="148">
        <f t="shared" si="38"/>
        <v>0.69471153846153844</v>
      </c>
      <c r="Q146" s="148">
        <f>D146/C146</f>
        <v>103.93333333333334</v>
      </c>
      <c r="R146" s="148">
        <f t="shared" si="39"/>
        <v>0.59007092198581557</v>
      </c>
      <c r="S146" s="153"/>
      <c r="T146" s="138" t="s">
        <v>22</v>
      </c>
      <c r="U146" s="150">
        <f t="shared" si="35"/>
        <v>77.874125345205101</v>
      </c>
      <c r="V146" s="154">
        <v>39.28</v>
      </c>
      <c r="W146" s="154">
        <v>20.47</v>
      </c>
      <c r="X146" s="154">
        <v>0.37</v>
      </c>
      <c r="Y146" s="154">
        <v>40.409999999999997</v>
      </c>
      <c r="Z146" s="154">
        <v>0.27</v>
      </c>
      <c r="AA146" s="154"/>
      <c r="AB146" s="152"/>
      <c r="AC146" s="150"/>
    </row>
    <row r="147" spans="1:29" x14ac:dyDescent="0.2">
      <c r="A147" s="145" t="s">
        <v>20</v>
      </c>
      <c r="B147" s="154">
        <v>65.739999999999995</v>
      </c>
      <c r="C147" s="150" t="s">
        <v>68</v>
      </c>
      <c r="D147" s="154">
        <v>14.49</v>
      </c>
      <c r="E147" s="154">
        <v>2.98</v>
      </c>
      <c r="F147" s="154">
        <v>3.43</v>
      </c>
      <c r="G147" s="154">
        <v>3.41</v>
      </c>
      <c r="H147" s="154">
        <v>2.8</v>
      </c>
      <c r="I147" s="154">
        <v>0.47</v>
      </c>
      <c r="J147" s="152" t="s">
        <v>68</v>
      </c>
      <c r="K147" s="154">
        <v>0.17</v>
      </c>
      <c r="L147" s="154">
        <v>0.2</v>
      </c>
      <c r="M147" s="147">
        <v>93.69</v>
      </c>
      <c r="N147" s="147"/>
      <c r="O147" s="148">
        <f t="shared" si="37"/>
        <v>0.23533471359558317</v>
      </c>
      <c r="P147" s="148">
        <f t="shared" si="38"/>
        <v>0.86880466472303197</v>
      </c>
      <c r="Q147" s="148"/>
      <c r="R147" s="148">
        <f t="shared" si="39"/>
        <v>0.53510140405616224</v>
      </c>
      <c r="S147" s="153"/>
      <c r="T147" s="138" t="s">
        <v>22</v>
      </c>
      <c r="U147" s="150">
        <f t="shared" si="35"/>
        <v>77.874125345205101</v>
      </c>
      <c r="V147" s="154">
        <v>39.28</v>
      </c>
      <c r="W147" s="154">
        <v>20.47</v>
      </c>
      <c r="X147" s="154">
        <v>0.37</v>
      </c>
      <c r="Y147" s="154">
        <v>40.409999999999997</v>
      </c>
      <c r="Z147" s="154">
        <v>0.27</v>
      </c>
      <c r="AA147" s="154"/>
      <c r="AB147" s="152"/>
      <c r="AC147" s="150"/>
    </row>
    <row r="148" spans="1:29" x14ac:dyDescent="0.2">
      <c r="A148" s="145" t="s">
        <v>20</v>
      </c>
      <c r="B148" s="154">
        <v>59.26</v>
      </c>
      <c r="C148" s="154">
        <v>0.43</v>
      </c>
      <c r="D148" s="154">
        <v>21.97</v>
      </c>
      <c r="E148" s="154">
        <v>2.84</v>
      </c>
      <c r="F148" s="154">
        <v>1.43</v>
      </c>
      <c r="G148" s="154">
        <v>7.7</v>
      </c>
      <c r="H148" s="154">
        <v>4.0999999999999996</v>
      </c>
      <c r="I148" s="154">
        <v>0.45</v>
      </c>
      <c r="J148" s="152" t="s">
        <v>68</v>
      </c>
      <c r="K148" s="154">
        <v>0.8</v>
      </c>
      <c r="L148" s="154">
        <v>0.26</v>
      </c>
      <c r="M148" s="147">
        <v>99.240000000000009</v>
      </c>
      <c r="N148" s="147"/>
      <c r="O148" s="148">
        <f t="shared" si="37"/>
        <v>0.35047792444242148</v>
      </c>
      <c r="P148" s="148">
        <f t="shared" si="38"/>
        <v>1.986013986013986</v>
      </c>
      <c r="Q148" s="148">
        <f t="shared" ref="Q148:Q156" si="40">D148/C148</f>
        <v>51.093023255813954</v>
      </c>
      <c r="R148" s="148">
        <f t="shared" si="39"/>
        <v>0.33489461358313821</v>
      </c>
      <c r="S148" s="153"/>
      <c r="T148" s="138" t="s">
        <v>22</v>
      </c>
      <c r="U148" s="150">
        <f t="shared" si="35"/>
        <v>81.352928970207998</v>
      </c>
      <c r="V148" s="154">
        <v>39.64</v>
      </c>
      <c r="W148" s="154">
        <v>17.559999999999999</v>
      </c>
      <c r="X148" s="154">
        <v>0.4</v>
      </c>
      <c r="Y148" s="154">
        <v>42.97</v>
      </c>
      <c r="Z148" s="154">
        <v>0.21</v>
      </c>
      <c r="AA148" s="154"/>
      <c r="AB148" s="152"/>
      <c r="AC148" s="150"/>
    </row>
    <row r="149" spans="1:29" x14ac:dyDescent="0.2">
      <c r="A149" s="145" t="s">
        <v>20</v>
      </c>
      <c r="B149" s="154">
        <v>59.6</v>
      </c>
      <c r="C149" s="154">
        <v>0.43</v>
      </c>
      <c r="D149" s="154">
        <v>22.03</v>
      </c>
      <c r="E149" s="154">
        <v>2.5299999999999998</v>
      </c>
      <c r="F149" s="154">
        <v>1.36</v>
      </c>
      <c r="G149" s="154">
        <v>7.96</v>
      </c>
      <c r="H149" s="154">
        <v>3.96</v>
      </c>
      <c r="I149" s="154">
        <v>0.46</v>
      </c>
      <c r="J149" s="152" t="s">
        <v>68</v>
      </c>
      <c r="K149" s="154">
        <v>0.75</v>
      </c>
      <c r="L149" s="154">
        <v>0.25</v>
      </c>
      <c r="M149" s="147">
        <v>99.499999999999986</v>
      </c>
      <c r="N149" s="147"/>
      <c r="O149" s="148">
        <f t="shared" si="37"/>
        <v>0.3613254652746255</v>
      </c>
      <c r="P149" s="148">
        <f t="shared" si="38"/>
        <v>1.8602941176470587</v>
      </c>
      <c r="Q149" s="148">
        <f t="shared" si="40"/>
        <v>51.232558139534888</v>
      </c>
      <c r="R149" s="148">
        <f t="shared" si="39"/>
        <v>0.34961439588688953</v>
      </c>
      <c r="S149" s="153"/>
      <c r="T149" s="138" t="s">
        <v>22</v>
      </c>
      <c r="U149" s="150">
        <f t="shared" si="35"/>
        <v>81.352928970207998</v>
      </c>
      <c r="V149" s="154">
        <v>39.64</v>
      </c>
      <c r="W149" s="154">
        <v>17.559999999999999</v>
      </c>
      <c r="X149" s="154">
        <v>0.4</v>
      </c>
      <c r="Y149" s="154">
        <v>42.97</v>
      </c>
      <c r="Z149" s="154">
        <v>0.21</v>
      </c>
      <c r="AA149" s="154"/>
      <c r="AB149" s="152"/>
      <c r="AC149" s="150"/>
    </row>
    <row r="150" spans="1:29" x14ac:dyDescent="0.2">
      <c r="A150" s="145" t="s">
        <v>20</v>
      </c>
      <c r="B150" s="154">
        <v>57.68</v>
      </c>
      <c r="C150" s="154">
        <v>0.53</v>
      </c>
      <c r="D150" s="154">
        <v>22.45</v>
      </c>
      <c r="E150" s="154">
        <v>3.16</v>
      </c>
      <c r="F150" s="154">
        <v>1.61</v>
      </c>
      <c r="G150" s="154">
        <v>8.0500000000000007</v>
      </c>
      <c r="H150" s="154">
        <v>3.49</v>
      </c>
      <c r="I150" s="154">
        <v>0.28000000000000003</v>
      </c>
      <c r="J150" s="152" t="s">
        <v>68</v>
      </c>
      <c r="K150" s="154">
        <v>0.8</v>
      </c>
      <c r="L150" s="154">
        <v>0.2</v>
      </c>
      <c r="M150" s="147">
        <v>98.249999999999986</v>
      </c>
      <c r="N150" s="147"/>
      <c r="O150" s="148">
        <f t="shared" si="37"/>
        <v>0.35857461024498893</v>
      </c>
      <c r="P150" s="148">
        <f t="shared" si="38"/>
        <v>1.9627329192546583</v>
      </c>
      <c r="Q150" s="148">
        <f t="shared" si="40"/>
        <v>42.35849056603773</v>
      </c>
      <c r="R150" s="148">
        <f t="shared" si="39"/>
        <v>0.33752620545073375</v>
      </c>
      <c r="S150" s="153"/>
      <c r="T150" s="138" t="s">
        <v>22</v>
      </c>
      <c r="U150" s="150">
        <f t="shared" si="35"/>
        <v>79.551163057632408</v>
      </c>
      <c r="V150" s="154">
        <v>39.32</v>
      </c>
      <c r="W150" s="154">
        <v>19.23</v>
      </c>
      <c r="X150" s="154">
        <v>0.22</v>
      </c>
      <c r="Y150" s="154">
        <v>41.96</v>
      </c>
      <c r="Z150" s="154">
        <v>0.15</v>
      </c>
      <c r="AA150" s="154"/>
      <c r="AB150" s="152"/>
      <c r="AC150" s="150"/>
    </row>
    <row r="151" spans="1:29" x14ac:dyDescent="0.2">
      <c r="A151" s="145" t="s">
        <v>20</v>
      </c>
      <c r="B151" s="154">
        <v>58.3</v>
      </c>
      <c r="C151" s="154">
        <v>0.43</v>
      </c>
      <c r="D151" s="154">
        <v>22.56</v>
      </c>
      <c r="E151" s="154">
        <v>2.95</v>
      </c>
      <c r="F151" s="154">
        <v>1.51</v>
      </c>
      <c r="G151" s="154">
        <v>7.96</v>
      </c>
      <c r="H151" s="154">
        <v>3.38</v>
      </c>
      <c r="I151" s="154">
        <v>0.34</v>
      </c>
      <c r="J151" s="152" t="s">
        <v>68</v>
      </c>
      <c r="K151" s="154">
        <v>0.87</v>
      </c>
      <c r="L151" s="154">
        <v>0.17</v>
      </c>
      <c r="M151" s="147">
        <v>98.47</v>
      </c>
      <c r="N151" s="147"/>
      <c r="O151" s="148">
        <f t="shared" si="37"/>
        <v>0.35283687943262415</v>
      </c>
      <c r="P151" s="148">
        <f t="shared" si="38"/>
        <v>1.9536423841059605</v>
      </c>
      <c r="Q151" s="148">
        <f t="shared" si="40"/>
        <v>52.465116279069768</v>
      </c>
      <c r="R151" s="148">
        <f t="shared" si="39"/>
        <v>0.33856502242152464</v>
      </c>
      <c r="S151" s="153"/>
      <c r="T151" s="138" t="s">
        <v>22</v>
      </c>
      <c r="U151" s="150">
        <f t="shared" si="35"/>
        <v>79.551163057632408</v>
      </c>
      <c r="V151" s="154">
        <v>39.32</v>
      </c>
      <c r="W151" s="154">
        <v>19.23</v>
      </c>
      <c r="X151" s="154">
        <v>0.22</v>
      </c>
      <c r="Y151" s="154">
        <v>41.96</v>
      </c>
      <c r="Z151" s="154">
        <v>0.15</v>
      </c>
      <c r="AA151" s="154"/>
      <c r="AB151" s="152"/>
      <c r="AC151" s="150"/>
    </row>
    <row r="152" spans="1:29" x14ac:dyDescent="0.2">
      <c r="A152" s="156" t="s">
        <v>20</v>
      </c>
      <c r="B152" s="154">
        <v>56.63</v>
      </c>
      <c r="C152" s="154">
        <v>0.35</v>
      </c>
      <c r="D152" s="154">
        <v>21.26</v>
      </c>
      <c r="E152" s="154">
        <v>3.85</v>
      </c>
      <c r="F152" s="154">
        <v>1.94</v>
      </c>
      <c r="G152" s="154">
        <v>8.4</v>
      </c>
      <c r="H152" s="154">
        <v>3.18</v>
      </c>
      <c r="I152" s="154">
        <v>0.34</v>
      </c>
      <c r="J152" s="155" t="s">
        <v>69</v>
      </c>
      <c r="K152" s="154">
        <v>0.7</v>
      </c>
      <c r="L152" s="154">
        <v>0.17</v>
      </c>
      <c r="M152" s="147">
        <v>96.970000000000027</v>
      </c>
      <c r="N152" s="147"/>
      <c r="O152" s="148">
        <f t="shared" si="37"/>
        <v>0.39510818438381939</v>
      </c>
      <c r="P152" s="148">
        <f t="shared" si="38"/>
        <v>1.9845360824742269</v>
      </c>
      <c r="Q152" s="148">
        <f t="shared" si="40"/>
        <v>60.742857142857154</v>
      </c>
      <c r="R152" s="148">
        <f t="shared" si="39"/>
        <v>0.33506044905008636</v>
      </c>
      <c r="S152" s="153"/>
      <c r="T152" s="138" t="s">
        <v>22</v>
      </c>
      <c r="U152" s="150">
        <f t="shared" si="35"/>
        <v>79.72625638290674</v>
      </c>
      <c r="V152" s="154">
        <v>38.1</v>
      </c>
      <c r="W152" s="154">
        <v>18.96</v>
      </c>
      <c r="X152" s="154">
        <v>0.34</v>
      </c>
      <c r="Y152" s="154">
        <v>41.82</v>
      </c>
      <c r="Z152" s="154">
        <v>0.2</v>
      </c>
      <c r="AA152" s="154"/>
      <c r="AB152" s="157"/>
      <c r="AC152" s="150"/>
    </row>
    <row r="153" spans="1:29" x14ac:dyDescent="0.2">
      <c r="A153" s="156" t="s">
        <v>20</v>
      </c>
      <c r="B153" s="154">
        <v>57.48</v>
      </c>
      <c r="C153" s="154">
        <v>0.47</v>
      </c>
      <c r="D153" s="154">
        <v>21.18</v>
      </c>
      <c r="E153" s="154">
        <v>3.85</v>
      </c>
      <c r="F153" s="154">
        <v>1.94</v>
      </c>
      <c r="G153" s="154">
        <v>8.3000000000000007</v>
      </c>
      <c r="H153" s="154">
        <v>3.13</v>
      </c>
      <c r="I153" s="154">
        <v>0.28000000000000003</v>
      </c>
      <c r="J153" s="155" t="s">
        <v>69</v>
      </c>
      <c r="K153" s="154">
        <v>0.75</v>
      </c>
      <c r="L153" s="154">
        <v>0.15</v>
      </c>
      <c r="M153" s="147">
        <v>97.679999999999993</v>
      </c>
      <c r="N153" s="147"/>
      <c r="O153" s="148">
        <f t="shared" si="37"/>
        <v>0.39187913125590185</v>
      </c>
      <c r="P153" s="148">
        <f t="shared" si="38"/>
        <v>1.9845360824742269</v>
      </c>
      <c r="Q153" s="148">
        <f t="shared" si="40"/>
        <v>45.063829787234042</v>
      </c>
      <c r="R153" s="148">
        <f t="shared" si="39"/>
        <v>0.33506044905008636</v>
      </c>
      <c r="S153" s="153"/>
      <c r="T153" s="138" t="s">
        <v>22</v>
      </c>
      <c r="U153" s="150">
        <f t="shared" si="35"/>
        <v>79.72625638290674</v>
      </c>
      <c r="V153" s="154">
        <v>38.1</v>
      </c>
      <c r="W153" s="154">
        <v>18.96</v>
      </c>
      <c r="X153" s="154">
        <v>0.34</v>
      </c>
      <c r="Y153" s="154">
        <v>41.82</v>
      </c>
      <c r="Z153" s="154">
        <v>0.2</v>
      </c>
      <c r="AA153" s="154"/>
      <c r="AB153" s="157"/>
      <c r="AC153" s="150"/>
    </row>
    <row r="154" spans="1:29" x14ac:dyDescent="0.2">
      <c r="A154" s="156" t="s">
        <v>20</v>
      </c>
      <c r="B154" s="154">
        <v>57.23</v>
      </c>
      <c r="C154" s="154">
        <v>0.47</v>
      </c>
      <c r="D154" s="154">
        <v>21.18</v>
      </c>
      <c r="E154" s="154">
        <v>3.19</v>
      </c>
      <c r="F154" s="154">
        <v>1.61</v>
      </c>
      <c r="G154" s="154">
        <v>7.84</v>
      </c>
      <c r="H154" s="154">
        <v>3.19</v>
      </c>
      <c r="I154" s="154">
        <v>0.36</v>
      </c>
      <c r="J154" s="155" t="s">
        <v>69</v>
      </c>
      <c r="K154" s="154">
        <v>0.8</v>
      </c>
      <c r="L154" s="154">
        <v>0.17</v>
      </c>
      <c r="M154" s="147">
        <v>96.19</v>
      </c>
      <c r="N154" s="147"/>
      <c r="O154" s="148">
        <f t="shared" si="37"/>
        <v>0.37016052880075545</v>
      </c>
      <c r="P154" s="148">
        <f t="shared" si="38"/>
        <v>1.981366459627329</v>
      </c>
      <c r="Q154" s="148">
        <f t="shared" si="40"/>
        <v>45.063829787234042</v>
      </c>
      <c r="R154" s="148">
        <f t="shared" si="39"/>
        <v>0.3354166666666667</v>
      </c>
      <c r="S154" s="153"/>
      <c r="T154" s="138" t="s">
        <v>22</v>
      </c>
      <c r="U154" s="150">
        <f t="shared" si="35"/>
        <v>79.72625638290674</v>
      </c>
      <c r="V154" s="154">
        <v>38.1</v>
      </c>
      <c r="W154" s="154">
        <v>18.96</v>
      </c>
      <c r="X154" s="154">
        <v>0.34</v>
      </c>
      <c r="Y154" s="154">
        <v>41.82</v>
      </c>
      <c r="Z154" s="154">
        <v>0.2</v>
      </c>
      <c r="AA154" s="154"/>
      <c r="AB154" s="157"/>
      <c r="AC154" s="150"/>
    </row>
    <row r="155" spans="1:29" x14ac:dyDescent="0.2">
      <c r="A155" s="156" t="s">
        <v>20</v>
      </c>
      <c r="B155" s="154">
        <v>59.28</v>
      </c>
      <c r="C155" s="154">
        <v>0.47</v>
      </c>
      <c r="D155" s="154">
        <v>20.5</v>
      </c>
      <c r="E155" s="154">
        <v>2.89</v>
      </c>
      <c r="F155" s="154">
        <v>1.36</v>
      </c>
      <c r="G155" s="154">
        <v>7.98</v>
      </c>
      <c r="H155" s="154">
        <v>3.41</v>
      </c>
      <c r="I155" s="154">
        <v>0.4</v>
      </c>
      <c r="J155" s="155" t="s">
        <v>69</v>
      </c>
      <c r="K155" s="154">
        <v>0.7</v>
      </c>
      <c r="L155" s="154">
        <v>0.11</v>
      </c>
      <c r="M155" s="147">
        <v>97.100000000000009</v>
      </c>
      <c r="N155" s="147"/>
      <c r="O155" s="148">
        <f t="shared" si="37"/>
        <v>0.38926829268292684</v>
      </c>
      <c r="P155" s="148">
        <f t="shared" si="38"/>
        <v>2.125</v>
      </c>
      <c r="Q155" s="148">
        <f t="shared" si="40"/>
        <v>43.61702127659575</v>
      </c>
      <c r="R155" s="148">
        <f t="shared" si="39"/>
        <v>0.32</v>
      </c>
      <c r="S155" s="153"/>
      <c r="T155" s="138" t="s">
        <v>22</v>
      </c>
      <c r="U155" s="150">
        <f t="shared" si="35"/>
        <v>79.72625638290674</v>
      </c>
      <c r="V155" s="154">
        <v>38.1</v>
      </c>
      <c r="W155" s="154">
        <v>18.96</v>
      </c>
      <c r="X155" s="154">
        <v>0.34</v>
      </c>
      <c r="Y155" s="154">
        <v>41.82</v>
      </c>
      <c r="Z155" s="154">
        <v>0.2</v>
      </c>
      <c r="AA155" s="154"/>
      <c r="AB155" s="157"/>
      <c r="AC155" s="150"/>
    </row>
    <row r="156" spans="1:29" x14ac:dyDescent="0.2">
      <c r="A156" s="156" t="s">
        <v>20</v>
      </c>
      <c r="B156" s="154">
        <v>56.01</v>
      </c>
      <c r="C156" s="154">
        <v>0.3</v>
      </c>
      <c r="D156" s="154">
        <v>19.23</v>
      </c>
      <c r="E156" s="154">
        <v>4.04</v>
      </c>
      <c r="F156" s="154">
        <v>2.57</v>
      </c>
      <c r="G156" s="154">
        <v>7.78</v>
      </c>
      <c r="H156" s="154">
        <v>3.46</v>
      </c>
      <c r="I156" s="154">
        <v>0.7</v>
      </c>
      <c r="J156" s="155" t="s">
        <v>69</v>
      </c>
      <c r="K156" s="154">
        <v>0.87</v>
      </c>
      <c r="L156" s="154">
        <v>0.21</v>
      </c>
      <c r="M156" s="147">
        <v>95.399999999999991</v>
      </c>
      <c r="N156" s="147"/>
      <c r="O156" s="148">
        <f t="shared" si="37"/>
        <v>0.4045761830473219</v>
      </c>
      <c r="P156" s="148">
        <f t="shared" si="38"/>
        <v>1.5719844357976656</v>
      </c>
      <c r="Q156" s="148">
        <f t="shared" si="40"/>
        <v>64.100000000000009</v>
      </c>
      <c r="R156" s="148">
        <f t="shared" si="39"/>
        <v>0.38880484114977309</v>
      </c>
      <c r="S156" s="153"/>
      <c r="T156" s="138" t="s">
        <v>22</v>
      </c>
      <c r="U156" s="150">
        <f t="shared" si="35"/>
        <v>78.824124503091326</v>
      </c>
      <c r="V156" s="154">
        <v>37.74</v>
      </c>
      <c r="W156" s="154">
        <v>19.809999999999999</v>
      </c>
      <c r="X156" s="154">
        <v>0.35</v>
      </c>
      <c r="Y156" s="154">
        <v>41.36</v>
      </c>
      <c r="Z156" s="154">
        <v>0.21</v>
      </c>
      <c r="AA156" s="154"/>
      <c r="AB156" s="157"/>
      <c r="AC156" s="150"/>
    </row>
    <row r="157" spans="1:29" x14ac:dyDescent="0.2">
      <c r="A157" s="156" t="s">
        <v>20</v>
      </c>
      <c r="B157" s="154">
        <v>59.07</v>
      </c>
      <c r="C157" s="150" t="s">
        <v>68</v>
      </c>
      <c r="D157" s="154">
        <v>16.02</v>
      </c>
      <c r="E157" s="154">
        <v>5.04</v>
      </c>
      <c r="F157" s="154">
        <v>7.69</v>
      </c>
      <c r="G157" s="154">
        <v>4.95</v>
      </c>
      <c r="H157" s="154">
        <v>3.87</v>
      </c>
      <c r="I157" s="154">
        <v>0.45</v>
      </c>
      <c r="J157" s="155" t="s">
        <v>69</v>
      </c>
      <c r="K157" s="154">
        <v>0.82</v>
      </c>
      <c r="L157" s="154">
        <v>0.19</v>
      </c>
      <c r="M157" s="147">
        <v>98.23</v>
      </c>
      <c r="N157" s="147"/>
      <c r="O157" s="148">
        <f t="shared" si="37"/>
        <v>0.30898876404494385</v>
      </c>
      <c r="P157" s="148">
        <f t="shared" si="38"/>
        <v>0.65539661898569568</v>
      </c>
      <c r="Q157" s="148"/>
      <c r="R157" s="148">
        <f t="shared" si="39"/>
        <v>0.6040848389630793</v>
      </c>
      <c r="S157" s="159"/>
      <c r="T157" s="138" t="s">
        <v>22</v>
      </c>
      <c r="U157" s="150">
        <f t="shared" si="35"/>
        <v>79.864144823385487</v>
      </c>
      <c r="V157" s="154">
        <v>38.49</v>
      </c>
      <c r="W157" s="154">
        <v>18.829999999999998</v>
      </c>
      <c r="X157" s="154">
        <v>0.3</v>
      </c>
      <c r="Y157" s="154">
        <v>41.89</v>
      </c>
      <c r="Z157" s="154">
        <v>0.22</v>
      </c>
      <c r="AA157" s="154"/>
      <c r="AB157" s="157"/>
      <c r="AC157" s="150"/>
    </row>
    <row r="158" spans="1:29" x14ac:dyDescent="0.2">
      <c r="A158" s="145" t="s">
        <v>20</v>
      </c>
      <c r="B158" s="154">
        <v>60.65</v>
      </c>
      <c r="C158" s="154">
        <v>0.47</v>
      </c>
      <c r="D158" s="154">
        <v>21.6</v>
      </c>
      <c r="E158" s="154">
        <v>1.84</v>
      </c>
      <c r="F158" s="154">
        <v>1.69</v>
      </c>
      <c r="G158" s="154">
        <v>7.43</v>
      </c>
      <c r="H158" s="154">
        <v>3.5</v>
      </c>
      <c r="I158" s="154">
        <v>0.37</v>
      </c>
      <c r="J158" s="152" t="s">
        <v>68</v>
      </c>
      <c r="K158" s="154">
        <v>0.87</v>
      </c>
      <c r="L158" s="154">
        <v>0.2</v>
      </c>
      <c r="M158" s="147">
        <v>98.620000000000019</v>
      </c>
      <c r="N158" s="147"/>
      <c r="O158" s="148">
        <f t="shared" si="37"/>
        <v>0.34398148148148144</v>
      </c>
      <c r="P158" s="148">
        <f t="shared" si="38"/>
        <v>1.0887573964497042</v>
      </c>
      <c r="Q158" s="148">
        <f>D158/C158</f>
        <v>45.957446808510646</v>
      </c>
      <c r="R158" s="148">
        <f t="shared" si="39"/>
        <v>0.47875354107648721</v>
      </c>
      <c r="S158" s="153"/>
      <c r="T158" s="138" t="s">
        <v>22</v>
      </c>
      <c r="U158" s="150">
        <f t="shared" si="35"/>
        <v>79.986145596864787</v>
      </c>
      <c r="V158" s="154">
        <v>39.21</v>
      </c>
      <c r="W158" s="154">
        <v>18.5</v>
      </c>
      <c r="X158" s="154">
        <v>0.22</v>
      </c>
      <c r="Y158" s="154">
        <v>41.47</v>
      </c>
      <c r="Z158" s="154">
        <v>0.17</v>
      </c>
      <c r="AA158" s="154"/>
      <c r="AB158" s="152"/>
      <c r="AC158" s="150"/>
    </row>
    <row r="159" spans="1:29" x14ac:dyDescent="0.2">
      <c r="A159" s="145" t="s">
        <v>20</v>
      </c>
      <c r="B159" s="154">
        <v>61.91</v>
      </c>
      <c r="C159" s="150" t="s">
        <v>68</v>
      </c>
      <c r="D159" s="154">
        <v>21.16</v>
      </c>
      <c r="E159" s="154">
        <v>1.34</v>
      </c>
      <c r="F159" s="154">
        <v>1.06</v>
      </c>
      <c r="G159" s="154">
        <v>7.67</v>
      </c>
      <c r="H159" s="154">
        <v>3.64</v>
      </c>
      <c r="I159" s="154">
        <v>0.46</v>
      </c>
      <c r="J159" s="152" t="s">
        <v>68</v>
      </c>
      <c r="K159" s="154">
        <v>0.92</v>
      </c>
      <c r="L159" s="154">
        <v>0.3</v>
      </c>
      <c r="M159" s="147">
        <v>98.46</v>
      </c>
      <c r="N159" s="147"/>
      <c r="O159" s="148">
        <f t="shared" si="37"/>
        <v>0.36247637051039699</v>
      </c>
      <c r="P159" s="148">
        <f t="shared" si="38"/>
        <v>1.2641509433962264</v>
      </c>
      <c r="Q159" s="148"/>
      <c r="R159" s="148">
        <f t="shared" si="39"/>
        <v>0.4416666666666666</v>
      </c>
      <c r="S159" s="153"/>
      <c r="T159" s="138" t="s">
        <v>22</v>
      </c>
      <c r="U159" s="150">
        <f t="shared" si="35"/>
        <v>79.986145596864787</v>
      </c>
      <c r="V159" s="154">
        <v>39.21</v>
      </c>
      <c r="W159" s="154">
        <v>18.5</v>
      </c>
      <c r="X159" s="154">
        <v>0.22</v>
      </c>
      <c r="Y159" s="154">
        <v>41.47</v>
      </c>
      <c r="Z159" s="154">
        <v>0.17</v>
      </c>
      <c r="AA159" s="154"/>
      <c r="AB159" s="152"/>
      <c r="AC159" s="150"/>
    </row>
    <row r="160" spans="1:29" x14ac:dyDescent="0.2">
      <c r="A160" s="145" t="s">
        <v>20</v>
      </c>
      <c r="B160" s="154">
        <v>60.01</v>
      </c>
      <c r="C160" s="154">
        <v>0.37</v>
      </c>
      <c r="D160" s="154">
        <v>22.09</v>
      </c>
      <c r="E160" s="154">
        <v>2.0699999999999998</v>
      </c>
      <c r="F160" s="154">
        <v>1.23</v>
      </c>
      <c r="G160" s="154">
        <v>7.57</v>
      </c>
      <c r="H160" s="154">
        <v>3.21</v>
      </c>
      <c r="I160" s="154">
        <v>0.36</v>
      </c>
      <c r="J160" s="152" t="s">
        <v>68</v>
      </c>
      <c r="K160" s="154">
        <v>1.05</v>
      </c>
      <c r="L160" s="154">
        <v>0.23</v>
      </c>
      <c r="M160" s="147">
        <v>98.19</v>
      </c>
      <c r="N160" s="147"/>
      <c r="O160" s="148">
        <f t="shared" si="37"/>
        <v>0.34268899954730647</v>
      </c>
      <c r="P160" s="148">
        <f t="shared" si="38"/>
        <v>1.6829268292682926</v>
      </c>
      <c r="Q160" s="148">
        <f t="shared" ref="Q160:Q170" si="41">D160/C160</f>
        <v>59.702702702702702</v>
      </c>
      <c r="R160" s="148">
        <f t="shared" si="39"/>
        <v>0.37272727272727274</v>
      </c>
      <c r="S160" s="153"/>
      <c r="T160" s="138" t="s">
        <v>22</v>
      </c>
      <c r="U160" s="150">
        <f t="shared" si="35"/>
        <v>80.092670985975246</v>
      </c>
      <c r="V160" s="154">
        <v>39.58</v>
      </c>
      <c r="W160" s="154">
        <v>18.510000000000002</v>
      </c>
      <c r="X160" s="154">
        <v>0.31</v>
      </c>
      <c r="Y160" s="154">
        <v>41.77</v>
      </c>
      <c r="Z160" s="154">
        <v>0.28000000000000003</v>
      </c>
      <c r="AA160" s="154"/>
      <c r="AB160" s="152"/>
      <c r="AC160" s="150"/>
    </row>
    <row r="161" spans="1:29" x14ac:dyDescent="0.2">
      <c r="A161" s="145" t="s">
        <v>20</v>
      </c>
      <c r="B161" s="154">
        <v>62.19</v>
      </c>
      <c r="C161" s="154">
        <v>0.3</v>
      </c>
      <c r="D161" s="154">
        <v>20.69</v>
      </c>
      <c r="E161" s="154">
        <v>1.66</v>
      </c>
      <c r="F161" s="154">
        <v>1.03</v>
      </c>
      <c r="G161" s="154">
        <v>6.74</v>
      </c>
      <c r="H161" s="154">
        <v>4.1900000000000004</v>
      </c>
      <c r="I161" s="154">
        <v>0.45</v>
      </c>
      <c r="J161" s="152" t="s">
        <v>68</v>
      </c>
      <c r="K161" s="154">
        <v>0.55000000000000004</v>
      </c>
      <c r="L161" s="154">
        <v>0.19</v>
      </c>
      <c r="M161" s="147">
        <v>97.989999999999981</v>
      </c>
      <c r="N161" s="147"/>
      <c r="O161" s="148">
        <f t="shared" si="37"/>
        <v>0.32576123731271145</v>
      </c>
      <c r="P161" s="148">
        <f t="shared" si="38"/>
        <v>1.6116504854368932</v>
      </c>
      <c r="Q161" s="148">
        <f t="shared" si="41"/>
        <v>68.966666666666669</v>
      </c>
      <c r="R161" s="148">
        <f t="shared" si="39"/>
        <v>0.38289962825278812</v>
      </c>
      <c r="S161" s="153"/>
      <c r="T161" s="138" t="s">
        <v>22</v>
      </c>
      <c r="U161" s="150">
        <f t="shared" si="35"/>
        <v>80.092670985975246</v>
      </c>
      <c r="V161" s="154">
        <v>39.58</v>
      </c>
      <c r="W161" s="154">
        <v>18.510000000000002</v>
      </c>
      <c r="X161" s="154">
        <v>0.31</v>
      </c>
      <c r="Y161" s="154">
        <v>41.77</v>
      </c>
      <c r="Z161" s="154">
        <v>0.28000000000000003</v>
      </c>
      <c r="AA161" s="154"/>
      <c r="AB161" s="152"/>
      <c r="AC161" s="150"/>
    </row>
    <row r="162" spans="1:29" x14ac:dyDescent="0.2">
      <c r="A162" s="156" t="s">
        <v>20</v>
      </c>
      <c r="B162" s="154">
        <v>54</v>
      </c>
      <c r="C162" s="154">
        <v>0.52</v>
      </c>
      <c r="D162" s="154">
        <v>21.65</v>
      </c>
      <c r="E162" s="154">
        <v>6.18</v>
      </c>
      <c r="F162" s="154">
        <v>1.91</v>
      </c>
      <c r="G162" s="154">
        <v>8.23</v>
      </c>
      <c r="H162" s="154">
        <v>3.98</v>
      </c>
      <c r="I162" s="154">
        <v>0.45</v>
      </c>
      <c r="J162" s="155" t="s">
        <v>69</v>
      </c>
      <c r="K162" s="154">
        <v>0.85</v>
      </c>
      <c r="L162" s="154">
        <v>0.15</v>
      </c>
      <c r="M162" s="147">
        <v>98.05</v>
      </c>
      <c r="N162" s="147"/>
      <c r="O162" s="148">
        <f t="shared" ref="O162:O183" si="42">G162/D162</f>
        <v>0.38013856812933028</v>
      </c>
      <c r="P162" s="148">
        <f t="shared" ref="P162:P183" si="43">E162/F162</f>
        <v>3.2356020942408379</v>
      </c>
      <c r="Q162" s="148">
        <f t="shared" si="41"/>
        <v>41.63461538461538</v>
      </c>
      <c r="R162" s="148">
        <f t="shared" ref="R162:R183" si="44">F162/(F162+E162)</f>
        <v>0.2360939431396786</v>
      </c>
      <c r="S162" s="153"/>
      <c r="T162" s="138" t="s">
        <v>22</v>
      </c>
      <c r="U162" s="150">
        <f t="shared" si="35"/>
        <v>78.86440484120169</v>
      </c>
      <c r="V162" s="154">
        <v>38.380000000000003</v>
      </c>
      <c r="W162" s="154">
        <v>19.809999999999999</v>
      </c>
      <c r="X162" s="154">
        <v>0.3</v>
      </c>
      <c r="Y162" s="154">
        <v>41.46</v>
      </c>
      <c r="Z162" s="154">
        <v>0.24</v>
      </c>
      <c r="AA162" s="154"/>
      <c r="AB162" s="157"/>
      <c r="AC162" s="150"/>
    </row>
    <row r="163" spans="1:29" x14ac:dyDescent="0.2">
      <c r="A163" s="156" t="s">
        <v>20</v>
      </c>
      <c r="B163" s="154">
        <v>52.54</v>
      </c>
      <c r="C163" s="154">
        <v>0.56999999999999995</v>
      </c>
      <c r="D163" s="154">
        <v>22.16</v>
      </c>
      <c r="E163" s="154">
        <v>6.55</v>
      </c>
      <c r="F163" s="154">
        <v>2.04</v>
      </c>
      <c r="G163" s="154">
        <v>8.75</v>
      </c>
      <c r="H163" s="154">
        <v>3.48</v>
      </c>
      <c r="I163" s="154">
        <v>0.41</v>
      </c>
      <c r="J163" s="154">
        <v>0.16</v>
      </c>
      <c r="K163" s="154">
        <v>0.67</v>
      </c>
      <c r="L163" s="154">
        <v>0.18</v>
      </c>
      <c r="M163" s="147">
        <v>97.660000000000011</v>
      </c>
      <c r="N163" s="147"/>
      <c r="O163" s="148">
        <f t="shared" si="42"/>
        <v>0.39485559566787004</v>
      </c>
      <c r="P163" s="148">
        <f t="shared" si="43"/>
        <v>3.2107843137254899</v>
      </c>
      <c r="Q163" s="148">
        <f t="shared" si="41"/>
        <v>38.877192982456144</v>
      </c>
      <c r="R163" s="148">
        <f t="shared" si="44"/>
        <v>0.23748544819557627</v>
      </c>
      <c r="S163" s="153"/>
      <c r="T163" s="138" t="s">
        <v>22</v>
      </c>
      <c r="U163" s="150">
        <f t="shared" si="35"/>
        <v>78.86440484120169</v>
      </c>
      <c r="V163" s="154">
        <v>38.380000000000003</v>
      </c>
      <c r="W163" s="154">
        <v>19.809999999999999</v>
      </c>
      <c r="X163" s="154">
        <v>0.3</v>
      </c>
      <c r="Y163" s="154">
        <v>41.46</v>
      </c>
      <c r="Z163" s="154">
        <v>0.24</v>
      </c>
      <c r="AA163" s="154"/>
      <c r="AB163" s="157"/>
      <c r="AC163" s="150"/>
    </row>
    <row r="164" spans="1:29" x14ac:dyDescent="0.2">
      <c r="A164" s="156" t="s">
        <v>20</v>
      </c>
      <c r="B164" s="154">
        <v>53.31</v>
      </c>
      <c r="C164" s="154">
        <v>0.57999999999999996</v>
      </c>
      <c r="D164" s="154">
        <v>21.9</v>
      </c>
      <c r="E164" s="154">
        <v>6.68</v>
      </c>
      <c r="F164" s="154">
        <v>1.99</v>
      </c>
      <c r="G164" s="154">
        <v>8.59</v>
      </c>
      <c r="H164" s="154">
        <v>3.53</v>
      </c>
      <c r="I164" s="154">
        <v>0.41</v>
      </c>
      <c r="J164" s="155" t="s">
        <v>69</v>
      </c>
      <c r="K164" s="154">
        <v>0.7</v>
      </c>
      <c r="L164" s="154">
        <v>0.18</v>
      </c>
      <c r="M164" s="147">
        <v>98.01</v>
      </c>
      <c r="N164" s="147"/>
      <c r="O164" s="148">
        <f t="shared" si="42"/>
        <v>0.39223744292237445</v>
      </c>
      <c r="P164" s="148">
        <f t="shared" si="43"/>
        <v>3.3567839195979898</v>
      </c>
      <c r="Q164" s="148">
        <f t="shared" si="41"/>
        <v>37.758620689655174</v>
      </c>
      <c r="R164" s="148">
        <f t="shared" si="44"/>
        <v>0.22952710495963091</v>
      </c>
      <c r="S164" s="153"/>
      <c r="T164" s="138" t="s">
        <v>22</v>
      </c>
      <c r="U164" s="150">
        <f t="shared" si="35"/>
        <v>78.86440484120169</v>
      </c>
      <c r="V164" s="154">
        <v>38.380000000000003</v>
      </c>
      <c r="W164" s="154">
        <v>19.809999999999999</v>
      </c>
      <c r="X164" s="154">
        <v>0.3</v>
      </c>
      <c r="Y164" s="154">
        <v>41.46</v>
      </c>
      <c r="Z164" s="154">
        <v>0.24</v>
      </c>
      <c r="AA164" s="154"/>
      <c r="AB164" s="157"/>
      <c r="AC164" s="150"/>
    </row>
    <row r="165" spans="1:29" x14ac:dyDescent="0.2">
      <c r="A165" s="156" t="s">
        <v>20</v>
      </c>
      <c r="B165" s="154">
        <v>58.1</v>
      </c>
      <c r="C165" s="154">
        <v>0.52</v>
      </c>
      <c r="D165" s="154">
        <v>21.5</v>
      </c>
      <c r="E165" s="154">
        <v>4.59</v>
      </c>
      <c r="F165" s="154">
        <v>1.84</v>
      </c>
      <c r="G165" s="154">
        <v>8.51</v>
      </c>
      <c r="H165" s="154">
        <v>2.98</v>
      </c>
      <c r="I165" s="154">
        <v>0.28999999999999998</v>
      </c>
      <c r="J165" s="155" t="s">
        <v>69</v>
      </c>
      <c r="K165" s="154">
        <v>0.8</v>
      </c>
      <c r="L165" s="154">
        <v>0.17</v>
      </c>
      <c r="M165" s="147">
        <v>99.300000000000026</v>
      </c>
      <c r="N165" s="147"/>
      <c r="O165" s="148">
        <f t="shared" si="42"/>
        <v>0.39581395348837206</v>
      </c>
      <c r="P165" s="148">
        <f t="shared" si="43"/>
        <v>2.4945652173913042</v>
      </c>
      <c r="Q165" s="148">
        <f t="shared" si="41"/>
        <v>41.346153846153847</v>
      </c>
      <c r="R165" s="148">
        <f t="shared" si="44"/>
        <v>0.28615863141524106</v>
      </c>
      <c r="S165" s="153"/>
      <c r="T165" s="138" t="s">
        <v>22</v>
      </c>
      <c r="U165" s="150">
        <f t="shared" si="35"/>
        <v>79.050882700285655</v>
      </c>
      <c r="V165" s="154">
        <v>38.06</v>
      </c>
      <c r="W165" s="154">
        <v>19.57</v>
      </c>
      <c r="X165" s="154">
        <v>0.21</v>
      </c>
      <c r="Y165" s="154">
        <v>41.42</v>
      </c>
      <c r="Z165" s="154">
        <v>0.24</v>
      </c>
      <c r="AA165" s="154"/>
      <c r="AB165" s="157"/>
      <c r="AC165" s="150"/>
    </row>
    <row r="166" spans="1:29" x14ac:dyDescent="0.2">
      <c r="A166" s="156" t="s">
        <v>20</v>
      </c>
      <c r="B166" s="154">
        <v>58.49</v>
      </c>
      <c r="C166" s="154">
        <v>0.55000000000000004</v>
      </c>
      <c r="D166" s="154">
        <v>21.62</v>
      </c>
      <c r="E166" s="154">
        <v>4.41</v>
      </c>
      <c r="F166" s="154">
        <v>1.81</v>
      </c>
      <c r="G166" s="154">
        <v>8.2799999999999994</v>
      </c>
      <c r="H166" s="154">
        <v>2.88</v>
      </c>
      <c r="I166" s="154">
        <v>0.28000000000000003</v>
      </c>
      <c r="J166" s="155" t="s">
        <v>69</v>
      </c>
      <c r="K166" s="154">
        <v>0.56999999999999995</v>
      </c>
      <c r="L166" s="154">
        <v>0.16</v>
      </c>
      <c r="M166" s="147">
        <v>99.049999999999983</v>
      </c>
      <c r="N166" s="147"/>
      <c r="O166" s="148">
        <f t="shared" si="42"/>
        <v>0.38297872340425526</v>
      </c>
      <c r="P166" s="148">
        <f t="shared" si="43"/>
        <v>2.4364640883977899</v>
      </c>
      <c r="Q166" s="148">
        <f t="shared" si="41"/>
        <v>39.309090909090905</v>
      </c>
      <c r="R166" s="148">
        <f t="shared" si="44"/>
        <v>0.29099678456591638</v>
      </c>
      <c r="S166" s="153"/>
      <c r="T166" s="138" t="s">
        <v>22</v>
      </c>
      <c r="U166" s="150">
        <f t="shared" si="35"/>
        <v>79.050882700285655</v>
      </c>
      <c r="V166" s="154">
        <v>38.06</v>
      </c>
      <c r="W166" s="154">
        <v>19.57</v>
      </c>
      <c r="X166" s="154">
        <v>0.21</v>
      </c>
      <c r="Y166" s="154">
        <v>41.42</v>
      </c>
      <c r="Z166" s="154">
        <v>0.24</v>
      </c>
      <c r="AA166" s="154"/>
      <c r="AB166" s="157"/>
      <c r="AC166" s="150"/>
    </row>
    <row r="167" spans="1:29" x14ac:dyDescent="0.2">
      <c r="A167" s="156" t="s">
        <v>20</v>
      </c>
      <c r="B167" s="154">
        <v>58.17</v>
      </c>
      <c r="C167" s="154">
        <v>0.52</v>
      </c>
      <c r="D167" s="154">
        <v>21.43</v>
      </c>
      <c r="E167" s="154">
        <v>4.62</v>
      </c>
      <c r="F167" s="154">
        <v>1.87</v>
      </c>
      <c r="G167" s="154">
        <v>8.41</v>
      </c>
      <c r="H167" s="154">
        <v>2.97</v>
      </c>
      <c r="I167" s="154">
        <v>0.31</v>
      </c>
      <c r="J167" s="155" t="s">
        <v>69</v>
      </c>
      <c r="K167" s="154">
        <v>0.67</v>
      </c>
      <c r="L167" s="154">
        <v>0.15</v>
      </c>
      <c r="M167" s="147">
        <v>99.120000000000019</v>
      </c>
      <c r="N167" s="147"/>
      <c r="O167" s="148">
        <f t="shared" si="42"/>
        <v>0.39244050396640223</v>
      </c>
      <c r="P167" s="148">
        <f t="shared" si="43"/>
        <v>2.4705882352941178</v>
      </c>
      <c r="Q167" s="148">
        <f t="shared" si="41"/>
        <v>41.21153846153846</v>
      </c>
      <c r="R167" s="148">
        <f t="shared" si="44"/>
        <v>0.28813559322033899</v>
      </c>
      <c r="S167" s="153"/>
      <c r="T167" s="138" t="s">
        <v>22</v>
      </c>
      <c r="U167" s="150">
        <f t="shared" si="35"/>
        <v>79.050882700285655</v>
      </c>
      <c r="V167" s="154">
        <v>38.06</v>
      </c>
      <c r="W167" s="154">
        <v>19.57</v>
      </c>
      <c r="X167" s="154">
        <v>0.21</v>
      </c>
      <c r="Y167" s="154">
        <v>41.42</v>
      </c>
      <c r="Z167" s="154">
        <v>0.24</v>
      </c>
      <c r="AA167" s="154"/>
      <c r="AB167" s="157"/>
      <c r="AC167" s="150"/>
    </row>
    <row r="168" spans="1:29" x14ac:dyDescent="0.2">
      <c r="A168" s="156" t="s">
        <v>20</v>
      </c>
      <c r="B168" s="154">
        <v>58.53</v>
      </c>
      <c r="C168" s="154">
        <v>0.45</v>
      </c>
      <c r="D168" s="154">
        <v>21.37</v>
      </c>
      <c r="E168" s="154">
        <v>4.37</v>
      </c>
      <c r="F168" s="154">
        <v>1.91</v>
      </c>
      <c r="G168" s="154">
        <v>8.48</v>
      </c>
      <c r="H168" s="154">
        <v>3.06</v>
      </c>
      <c r="I168" s="154">
        <v>0.31</v>
      </c>
      <c r="J168" s="155" t="s">
        <v>69</v>
      </c>
      <c r="K168" s="154">
        <v>0.8</v>
      </c>
      <c r="L168" s="154">
        <v>0.12</v>
      </c>
      <c r="M168" s="147">
        <v>99.40000000000002</v>
      </c>
      <c r="N168" s="147"/>
      <c r="O168" s="148">
        <f t="shared" si="42"/>
        <v>0.39681796911558259</v>
      </c>
      <c r="P168" s="148">
        <f t="shared" si="43"/>
        <v>2.2879581151832462</v>
      </c>
      <c r="Q168" s="148">
        <f t="shared" si="41"/>
        <v>47.488888888888887</v>
      </c>
      <c r="R168" s="148">
        <f t="shared" si="44"/>
        <v>0.30414012738853502</v>
      </c>
      <c r="S168" s="153"/>
      <c r="T168" s="138" t="s">
        <v>22</v>
      </c>
      <c r="U168" s="150">
        <f t="shared" si="35"/>
        <v>79.050882700285655</v>
      </c>
      <c r="V168" s="154">
        <v>38.06</v>
      </c>
      <c r="W168" s="154">
        <v>19.57</v>
      </c>
      <c r="X168" s="154">
        <v>0.21</v>
      </c>
      <c r="Y168" s="154">
        <v>41.42</v>
      </c>
      <c r="Z168" s="154">
        <v>0.24</v>
      </c>
      <c r="AA168" s="154"/>
      <c r="AB168" s="157"/>
      <c r="AC168" s="150"/>
    </row>
    <row r="169" spans="1:29" x14ac:dyDescent="0.2">
      <c r="A169" s="160" t="s">
        <v>27</v>
      </c>
      <c r="B169" s="154">
        <v>58.68</v>
      </c>
      <c r="C169" s="154">
        <v>0.2</v>
      </c>
      <c r="D169" s="154">
        <v>18.91</v>
      </c>
      <c r="E169" s="154">
        <v>3.81</v>
      </c>
      <c r="F169" s="154">
        <v>1.63</v>
      </c>
      <c r="G169" s="154">
        <v>8.42</v>
      </c>
      <c r="H169" s="154">
        <v>5.27</v>
      </c>
      <c r="I169" s="154">
        <v>0.48</v>
      </c>
      <c r="J169" s="152" t="s">
        <v>68</v>
      </c>
      <c r="K169" s="154">
        <v>0.47</v>
      </c>
      <c r="L169" s="154">
        <v>0.27</v>
      </c>
      <c r="M169" s="147">
        <v>98.14</v>
      </c>
      <c r="N169" s="147"/>
      <c r="O169" s="148">
        <f t="shared" si="42"/>
        <v>0.44526705446853515</v>
      </c>
      <c r="P169" s="148">
        <f t="shared" si="43"/>
        <v>2.3374233128834359</v>
      </c>
      <c r="Q169" s="148">
        <f t="shared" si="41"/>
        <v>94.55</v>
      </c>
      <c r="R169" s="148">
        <f t="shared" si="44"/>
        <v>0.29963235294117646</v>
      </c>
      <c r="S169" s="153"/>
      <c r="T169" s="138" t="s">
        <v>22</v>
      </c>
      <c r="U169" s="150">
        <f t="shared" si="35"/>
        <v>78.72551907871869</v>
      </c>
      <c r="V169" s="154">
        <v>38.94</v>
      </c>
      <c r="W169" s="154">
        <v>19.72</v>
      </c>
      <c r="X169" s="154">
        <v>0.28000000000000003</v>
      </c>
      <c r="Y169" s="154">
        <v>40.93</v>
      </c>
      <c r="Z169" s="154">
        <v>0.21</v>
      </c>
      <c r="AA169" s="154"/>
      <c r="AB169" s="152"/>
      <c r="AC169" s="150"/>
    </row>
    <row r="170" spans="1:29" x14ac:dyDescent="0.2">
      <c r="A170" s="160" t="s">
        <v>27</v>
      </c>
      <c r="B170" s="154">
        <v>58.77</v>
      </c>
      <c r="C170" s="154">
        <v>0.22</v>
      </c>
      <c r="D170" s="154">
        <v>18.72</v>
      </c>
      <c r="E170" s="154">
        <v>3.9</v>
      </c>
      <c r="F170" s="154">
        <v>1.48</v>
      </c>
      <c r="G170" s="154">
        <v>8.2799999999999994</v>
      </c>
      <c r="H170" s="154">
        <v>5.24</v>
      </c>
      <c r="I170" s="154">
        <v>0.45</v>
      </c>
      <c r="J170" s="152" t="s">
        <v>68</v>
      </c>
      <c r="K170" s="154">
        <v>0.62</v>
      </c>
      <c r="L170" s="154">
        <v>0.3</v>
      </c>
      <c r="M170" s="147">
        <v>97.980000000000018</v>
      </c>
      <c r="N170" s="147"/>
      <c r="O170" s="148">
        <f t="shared" si="42"/>
        <v>0.44230769230769229</v>
      </c>
      <c r="P170" s="148">
        <f t="shared" si="43"/>
        <v>2.6351351351351351</v>
      </c>
      <c r="Q170" s="148">
        <f t="shared" si="41"/>
        <v>85.090909090909079</v>
      </c>
      <c r="R170" s="148">
        <f t="shared" si="44"/>
        <v>0.27509293680297398</v>
      </c>
      <c r="S170" s="153"/>
      <c r="T170" s="138" t="s">
        <v>22</v>
      </c>
      <c r="U170" s="150">
        <f t="shared" ref="U170:U183" si="45">100*Y170/40.3/(Y170/40.3+W170/71.85)</f>
        <v>78.72551907871869</v>
      </c>
      <c r="V170" s="154">
        <v>38.94</v>
      </c>
      <c r="W170" s="154">
        <v>19.72</v>
      </c>
      <c r="X170" s="154">
        <v>0.28000000000000003</v>
      </c>
      <c r="Y170" s="154">
        <v>40.93</v>
      </c>
      <c r="Z170" s="154">
        <v>0.21</v>
      </c>
      <c r="AA170" s="154"/>
      <c r="AB170" s="152"/>
      <c r="AC170" s="150"/>
    </row>
    <row r="171" spans="1:29" x14ac:dyDescent="0.2">
      <c r="A171" s="160" t="s">
        <v>27</v>
      </c>
      <c r="B171" s="154">
        <v>56.95</v>
      </c>
      <c r="C171" s="150" t="s">
        <v>68</v>
      </c>
      <c r="D171" s="154">
        <v>18.8</v>
      </c>
      <c r="E171" s="154">
        <v>4.16</v>
      </c>
      <c r="F171" s="154">
        <v>4.0599999999999996</v>
      </c>
      <c r="G171" s="154">
        <v>4.95</v>
      </c>
      <c r="H171" s="154">
        <v>3.69</v>
      </c>
      <c r="I171" s="154">
        <v>0.51</v>
      </c>
      <c r="J171" s="152" t="s">
        <v>68</v>
      </c>
      <c r="K171" s="154">
        <v>0.35</v>
      </c>
      <c r="L171" s="154">
        <v>0.26</v>
      </c>
      <c r="M171" s="147">
        <v>93.73</v>
      </c>
      <c r="N171" s="147"/>
      <c r="O171" s="148">
        <f t="shared" si="42"/>
        <v>0.26329787234042551</v>
      </c>
      <c r="P171" s="148">
        <f t="shared" si="43"/>
        <v>1.0246305418719213</v>
      </c>
      <c r="Q171" s="148"/>
      <c r="R171" s="148">
        <f t="shared" si="44"/>
        <v>0.49391727493917276</v>
      </c>
      <c r="S171" s="153"/>
      <c r="T171" s="138" t="s">
        <v>22</v>
      </c>
      <c r="U171" s="150">
        <f t="shared" si="45"/>
        <v>78.72551907871869</v>
      </c>
      <c r="V171" s="154">
        <v>38.94</v>
      </c>
      <c r="W171" s="154">
        <v>19.72</v>
      </c>
      <c r="X171" s="154">
        <v>0.28000000000000003</v>
      </c>
      <c r="Y171" s="154">
        <v>40.93</v>
      </c>
      <c r="Z171" s="154">
        <v>0.21</v>
      </c>
      <c r="AA171" s="154"/>
      <c r="AB171" s="152"/>
      <c r="AC171" s="150"/>
    </row>
    <row r="172" spans="1:29" x14ac:dyDescent="0.2">
      <c r="A172" s="160" t="s">
        <v>27</v>
      </c>
      <c r="B172" s="154">
        <v>62.75</v>
      </c>
      <c r="C172" s="150" t="s">
        <v>68</v>
      </c>
      <c r="D172" s="154">
        <v>20.61</v>
      </c>
      <c r="E172" s="154">
        <v>2.42</v>
      </c>
      <c r="F172" s="154">
        <v>0.57999999999999996</v>
      </c>
      <c r="G172" s="154">
        <v>5.57</v>
      </c>
      <c r="H172" s="154">
        <v>5.77</v>
      </c>
      <c r="I172" s="154">
        <v>0.64</v>
      </c>
      <c r="J172" s="152" t="s">
        <v>68</v>
      </c>
      <c r="K172" s="154">
        <v>0.52</v>
      </c>
      <c r="L172" s="154">
        <v>0.28000000000000003</v>
      </c>
      <c r="M172" s="147">
        <v>99.14</v>
      </c>
      <c r="N172" s="147"/>
      <c r="O172" s="148">
        <f t="shared" si="42"/>
        <v>0.27025715672003886</v>
      </c>
      <c r="P172" s="148">
        <f t="shared" si="43"/>
        <v>4.1724137931034484</v>
      </c>
      <c r="Q172" s="148"/>
      <c r="R172" s="148">
        <f t="shared" si="44"/>
        <v>0.19333333333333333</v>
      </c>
      <c r="S172" s="153"/>
      <c r="T172" s="138" t="s">
        <v>22</v>
      </c>
      <c r="U172" s="150">
        <f t="shared" si="45"/>
        <v>78.72551907871869</v>
      </c>
      <c r="V172" s="154">
        <v>38.94</v>
      </c>
      <c r="W172" s="154">
        <v>19.72</v>
      </c>
      <c r="X172" s="154">
        <v>0.28000000000000003</v>
      </c>
      <c r="Y172" s="154">
        <v>40.93</v>
      </c>
      <c r="Z172" s="154">
        <v>0.21</v>
      </c>
      <c r="AA172" s="154"/>
      <c r="AB172" s="152"/>
      <c r="AC172" s="150"/>
    </row>
    <row r="173" spans="1:29" x14ac:dyDescent="0.2">
      <c r="A173" s="160" t="s">
        <v>27</v>
      </c>
      <c r="B173" s="154">
        <v>63.67</v>
      </c>
      <c r="C173" s="150" t="s">
        <v>68</v>
      </c>
      <c r="D173" s="154">
        <v>20.75</v>
      </c>
      <c r="E173" s="154">
        <v>2.38</v>
      </c>
      <c r="F173" s="154">
        <v>0.56000000000000005</v>
      </c>
      <c r="G173" s="154">
        <v>5.36</v>
      </c>
      <c r="H173" s="154">
        <v>5.57</v>
      </c>
      <c r="I173" s="154">
        <v>0.6</v>
      </c>
      <c r="J173" s="152" t="s">
        <v>68</v>
      </c>
      <c r="K173" s="154">
        <v>0.32</v>
      </c>
      <c r="L173" s="154">
        <v>0.32</v>
      </c>
      <c r="M173" s="147">
        <v>99.529999999999973</v>
      </c>
      <c r="N173" s="147"/>
      <c r="O173" s="148">
        <f t="shared" si="42"/>
        <v>0.25831325301204822</v>
      </c>
      <c r="P173" s="148">
        <f t="shared" si="43"/>
        <v>4.2499999999999991</v>
      </c>
      <c r="Q173" s="148"/>
      <c r="R173" s="148">
        <f t="shared" si="44"/>
        <v>0.19047619047619049</v>
      </c>
      <c r="S173" s="153"/>
      <c r="T173" s="138" t="s">
        <v>22</v>
      </c>
      <c r="U173" s="150">
        <f t="shared" si="45"/>
        <v>78.72551907871869</v>
      </c>
      <c r="V173" s="154">
        <v>38.94</v>
      </c>
      <c r="W173" s="154">
        <v>19.72</v>
      </c>
      <c r="X173" s="154">
        <v>0.28000000000000003</v>
      </c>
      <c r="Y173" s="154">
        <v>40.93</v>
      </c>
      <c r="Z173" s="154">
        <v>0.21</v>
      </c>
      <c r="AA173" s="154"/>
      <c r="AB173" s="152"/>
      <c r="AC173" s="150"/>
    </row>
    <row r="174" spans="1:29" x14ac:dyDescent="0.2">
      <c r="A174" s="160" t="s">
        <v>27</v>
      </c>
      <c r="B174" s="154">
        <v>62.66</v>
      </c>
      <c r="C174" s="150" t="s">
        <v>68</v>
      </c>
      <c r="D174" s="154">
        <v>20.67</v>
      </c>
      <c r="E174" s="154">
        <v>2.42</v>
      </c>
      <c r="F174" s="154">
        <v>0.83</v>
      </c>
      <c r="G174" s="154">
        <v>5.6</v>
      </c>
      <c r="H174" s="154">
        <v>5.62</v>
      </c>
      <c r="I174" s="154">
        <v>0.64</v>
      </c>
      <c r="J174" s="152" t="s">
        <v>68</v>
      </c>
      <c r="K174" s="154">
        <v>0.27</v>
      </c>
      <c r="L174" s="154">
        <v>0.37</v>
      </c>
      <c r="M174" s="147">
        <v>99.08</v>
      </c>
      <c r="N174" s="147"/>
      <c r="O174" s="148">
        <f t="shared" si="42"/>
        <v>0.27092404450895013</v>
      </c>
      <c r="P174" s="148">
        <f t="shared" si="43"/>
        <v>2.9156626506024095</v>
      </c>
      <c r="Q174" s="148"/>
      <c r="R174" s="148">
        <f t="shared" si="44"/>
        <v>0.25538461538461538</v>
      </c>
      <c r="S174" s="153"/>
      <c r="T174" s="138" t="s">
        <v>22</v>
      </c>
      <c r="U174" s="150">
        <f t="shared" si="45"/>
        <v>78.72551907871869</v>
      </c>
      <c r="V174" s="154">
        <v>38.94</v>
      </c>
      <c r="W174" s="154">
        <v>19.72</v>
      </c>
      <c r="X174" s="154">
        <v>0.28000000000000003</v>
      </c>
      <c r="Y174" s="154">
        <v>40.93</v>
      </c>
      <c r="Z174" s="154">
        <v>0.21</v>
      </c>
      <c r="AA174" s="154"/>
      <c r="AB174" s="152"/>
      <c r="AC174" s="150"/>
    </row>
    <row r="175" spans="1:29" x14ac:dyDescent="0.2">
      <c r="A175" s="161" t="s">
        <v>27</v>
      </c>
      <c r="B175" s="154">
        <v>63.58</v>
      </c>
      <c r="C175" s="154">
        <v>0.47</v>
      </c>
      <c r="D175" s="154">
        <v>20.46</v>
      </c>
      <c r="E175" s="154">
        <v>1.97</v>
      </c>
      <c r="F175" s="154">
        <v>0.46</v>
      </c>
      <c r="G175" s="154">
        <v>3.2</v>
      </c>
      <c r="H175" s="154">
        <v>6.63</v>
      </c>
      <c r="I175" s="154">
        <v>1.04</v>
      </c>
      <c r="J175" s="152" t="s">
        <v>68</v>
      </c>
      <c r="K175" s="154">
        <v>0.25</v>
      </c>
      <c r="L175" s="154">
        <v>0.46</v>
      </c>
      <c r="M175" s="147">
        <v>98.519999999999982</v>
      </c>
      <c r="N175" s="147"/>
      <c r="O175" s="148">
        <f t="shared" si="42"/>
        <v>0.15640273704789834</v>
      </c>
      <c r="P175" s="148">
        <f t="shared" si="43"/>
        <v>4.2826086956521738</v>
      </c>
      <c r="Q175" s="148">
        <f t="shared" ref="Q175:Q183" si="46">D175/C175</f>
        <v>43.531914893617028</v>
      </c>
      <c r="R175" s="148">
        <f t="shared" si="44"/>
        <v>0.18930041152263374</v>
      </c>
      <c r="S175" s="153"/>
      <c r="T175" s="138" t="s">
        <v>22</v>
      </c>
      <c r="U175" s="150">
        <f t="shared" si="45"/>
        <v>79.820119510473219</v>
      </c>
      <c r="V175" s="154">
        <v>39.130000000000003</v>
      </c>
      <c r="W175" s="154">
        <v>18.53</v>
      </c>
      <c r="X175" s="154">
        <v>0.3</v>
      </c>
      <c r="Y175" s="154">
        <v>41.11</v>
      </c>
      <c r="Z175" s="154">
        <v>0.31</v>
      </c>
      <c r="AA175" s="154"/>
      <c r="AB175" s="149"/>
      <c r="AC175" s="150"/>
    </row>
    <row r="176" spans="1:29" x14ac:dyDescent="0.2">
      <c r="A176" s="161" t="s">
        <v>27</v>
      </c>
      <c r="B176" s="154">
        <v>65.209999999999994</v>
      </c>
      <c r="C176" s="154">
        <v>0.53</v>
      </c>
      <c r="D176" s="154">
        <v>20.239999999999998</v>
      </c>
      <c r="E176" s="154">
        <v>1.62</v>
      </c>
      <c r="F176" s="154">
        <v>0.32</v>
      </c>
      <c r="G176" s="154">
        <v>2.2400000000000002</v>
      </c>
      <c r="H176" s="154">
        <v>6.79</v>
      </c>
      <c r="I176" s="154">
        <v>1.18</v>
      </c>
      <c r="J176" s="152" t="s">
        <v>68</v>
      </c>
      <c r="K176" s="152" t="s">
        <v>68</v>
      </c>
      <c r="L176" s="154">
        <v>0.47</v>
      </c>
      <c r="M176" s="147">
        <v>98.6</v>
      </c>
      <c r="N176" s="147"/>
      <c r="O176" s="148">
        <f t="shared" si="42"/>
        <v>0.11067193675889329</v>
      </c>
      <c r="P176" s="148">
        <f t="shared" si="43"/>
        <v>5.0625</v>
      </c>
      <c r="Q176" s="148">
        <f t="shared" si="46"/>
        <v>38.188679245283012</v>
      </c>
      <c r="R176" s="148">
        <f t="shared" si="44"/>
        <v>0.16494845360824742</v>
      </c>
      <c r="S176" s="153"/>
      <c r="T176" s="138" t="s">
        <v>22</v>
      </c>
      <c r="U176" s="150">
        <f t="shared" si="45"/>
        <v>79.820119510473219</v>
      </c>
      <c r="V176" s="154">
        <v>39.130000000000003</v>
      </c>
      <c r="W176" s="154">
        <v>18.53</v>
      </c>
      <c r="X176" s="154">
        <v>0.3</v>
      </c>
      <c r="Y176" s="154">
        <v>41.11</v>
      </c>
      <c r="Z176" s="154">
        <v>0.31</v>
      </c>
      <c r="AA176" s="154"/>
      <c r="AB176" s="149"/>
      <c r="AC176" s="150"/>
    </row>
    <row r="177" spans="1:29" x14ac:dyDescent="0.2">
      <c r="A177" s="161" t="s">
        <v>27</v>
      </c>
      <c r="B177" s="154">
        <v>62.11</v>
      </c>
      <c r="C177" s="154">
        <v>0.3</v>
      </c>
      <c r="D177" s="154">
        <v>20.2</v>
      </c>
      <c r="E177" s="154">
        <v>2.2400000000000002</v>
      </c>
      <c r="F177" s="154">
        <v>0.8</v>
      </c>
      <c r="G177" s="154">
        <v>4.45</v>
      </c>
      <c r="H177" s="154">
        <v>5.51</v>
      </c>
      <c r="I177" s="154">
        <v>0.66</v>
      </c>
      <c r="J177" s="152" t="s">
        <v>68</v>
      </c>
      <c r="K177" s="152" t="s">
        <v>68</v>
      </c>
      <c r="L177" s="154">
        <v>0.39</v>
      </c>
      <c r="M177" s="147">
        <v>96.66</v>
      </c>
      <c r="N177" s="147"/>
      <c r="O177" s="148">
        <f t="shared" si="42"/>
        <v>0.22029702970297033</v>
      </c>
      <c r="P177" s="148">
        <f t="shared" si="43"/>
        <v>2.8000000000000003</v>
      </c>
      <c r="Q177" s="148">
        <f t="shared" si="46"/>
        <v>67.333333333333329</v>
      </c>
      <c r="R177" s="148">
        <f t="shared" si="44"/>
        <v>0.26315789473684209</v>
      </c>
      <c r="S177" s="153"/>
      <c r="T177" s="138" t="s">
        <v>22</v>
      </c>
      <c r="U177" s="150">
        <f t="shared" si="45"/>
        <v>79.429599135406264</v>
      </c>
      <c r="V177" s="154">
        <v>38.979999999999997</v>
      </c>
      <c r="W177" s="154">
        <v>19.18</v>
      </c>
      <c r="X177" s="154">
        <v>0.25</v>
      </c>
      <c r="Y177" s="154">
        <v>41.54</v>
      </c>
      <c r="Z177" s="154">
        <v>0.28000000000000003</v>
      </c>
      <c r="AA177" s="154"/>
      <c r="AB177" s="149"/>
      <c r="AC177" s="150"/>
    </row>
    <row r="178" spans="1:29" x14ac:dyDescent="0.2">
      <c r="A178" s="161" t="s">
        <v>27</v>
      </c>
      <c r="B178" s="154">
        <v>59.35</v>
      </c>
      <c r="C178" s="154">
        <v>0.57999999999999996</v>
      </c>
      <c r="D178" s="154">
        <v>22.45</v>
      </c>
      <c r="E178" s="154">
        <v>3.8</v>
      </c>
      <c r="F178" s="154">
        <v>0.98</v>
      </c>
      <c r="G178" s="154">
        <v>5.93</v>
      </c>
      <c r="H178" s="154">
        <v>5.59</v>
      </c>
      <c r="I178" s="154">
        <v>0.54</v>
      </c>
      <c r="J178" s="152" t="s">
        <v>68</v>
      </c>
      <c r="K178" s="154">
        <v>0.17</v>
      </c>
      <c r="L178" s="154">
        <v>0.35</v>
      </c>
      <c r="M178" s="147">
        <v>99.740000000000009</v>
      </c>
      <c r="N178" s="147"/>
      <c r="O178" s="148">
        <f t="shared" si="42"/>
        <v>0.26414253897550111</v>
      </c>
      <c r="P178" s="148">
        <f t="shared" si="43"/>
        <v>3.8775510204081631</v>
      </c>
      <c r="Q178" s="148">
        <f t="shared" si="46"/>
        <v>38.706896551724142</v>
      </c>
      <c r="R178" s="148">
        <f t="shared" si="44"/>
        <v>0.20502092050209209</v>
      </c>
      <c r="S178" s="153"/>
      <c r="T178" s="138" t="s">
        <v>22</v>
      </c>
      <c r="U178" s="150">
        <f t="shared" si="45"/>
        <v>79.498690179763287</v>
      </c>
      <c r="V178" s="154">
        <v>39.130000000000003</v>
      </c>
      <c r="W178" s="154">
        <v>19.03</v>
      </c>
      <c r="X178" s="154">
        <v>0.27</v>
      </c>
      <c r="Y178" s="154">
        <v>41.39</v>
      </c>
      <c r="Z178" s="154">
        <v>0.24</v>
      </c>
      <c r="AA178" s="154"/>
      <c r="AB178" s="149"/>
      <c r="AC178" s="150"/>
    </row>
    <row r="179" spans="1:29" x14ac:dyDescent="0.2">
      <c r="A179" s="161" t="s">
        <v>27</v>
      </c>
      <c r="B179" s="154">
        <v>59.22</v>
      </c>
      <c r="C179" s="154">
        <v>0.63</v>
      </c>
      <c r="D179" s="154">
        <v>22.45</v>
      </c>
      <c r="E179" s="154">
        <v>3.95</v>
      </c>
      <c r="F179" s="154">
        <v>1.1299999999999999</v>
      </c>
      <c r="G179" s="154">
        <v>5.86</v>
      </c>
      <c r="H179" s="154">
        <v>5.54</v>
      </c>
      <c r="I179" s="154">
        <v>0.63</v>
      </c>
      <c r="J179" s="152" t="s">
        <v>68</v>
      </c>
      <c r="K179" s="152" t="s">
        <v>68</v>
      </c>
      <c r="L179" s="154">
        <v>0.3</v>
      </c>
      <c r="M179" s="147">
        <v>99.919999999999987</v>
      </c>
      <c r="N179" s="147"/>
      <c r="O179" s="148">
        <f t="shared" si="42"/>
        <v>0.26102449888641427</v>
      </c>
      <c r="P179" s="148">
        <f t="shared" si="43"/>
        <v>3.4955752212389384</v>
      </c>
      <c r="Q179" s="148">
        <f t="shared" si="46"/>
        <v>35.634920634920633</v>
      </c>
      <c r="R179" s="148">
        <f t="shared" si="44"/>
        <v>0.22244094488188973</v>
      </c>
      <c r="S179" s="153"/>
      <c r="T179" s="138" t="s">
        <v>22</v>
      </c>
      <c r="U179" s="150">
        <f t="shared" si="45"/>
        <v>79.498690179763287</v>
      </c>
      <c r="V179" s="154">
        <v>39.130000000000003</v>
      </c>
      <c r="W179" s="154">
        <v>19.03</v>
      </c>
      <c r="X179" s="154">
        <v>0.27</v>
      </c>
      <c r="Y179" s="154">
        <v>41.39</v>
      </c>
      <c r="Z179" s="154">
        <v>0.24</v>
      </c>
      <c r="AA179" s="154"/>
      <c r="AB179" s="149"/>
      <c r="AC179" s="150"/>
    </row>
    <row r="180" spans="1:29" x14ac:dyDescent="0.2">
      <c r="A180" s="161" t="s">
        <v>27</v>
      </c>
      <c r="B180" s="155">
        <v>59.078153153153153</v>
      </c>
      <c r="C180" s="155">
        <v>0.52300000000000002</v>
      </c>
      <c r="D180" s="155">
        <v>21.82</v>
      </c>
      <c r="E180" s="155">
        <v>4.0896551724137931</v>
      </c>
      <c r="F180" s="155">
        <v>1.39</v>
      </c>
      <c r="G180" s="155">
        <v>6.3</v>
      </c>
      <c r="H180" s="155">
        <v>0.7</v>
      </c>
      <c r="I180" s="155">
        <v>0.505</v>
      </c>
      <c r="J180" s="152" t="s">
        <v>68</v>
      </c>
      <c r="K180" s="152" t="s">
        <v>68</v>
      </c>
      <c r="L180" s="152" t="s">
        <v>68</v>
      </c>
      <c r="M180" s="147">
        <v>94.506808325566951</v>
      </c>
      <c r="N180" s="147"/>
      <c r="O180" s="148">
        <f t="shared" si="42"/>
        <v>0.28872593950504122</v>
      </c>
      <c r="P180" s="148">
        <f t="shared" si="43"/>
        <v>2.942197965765319</v>
      </c>
      <c r="Q180" s="148">
        <f t="shared" si="46"/>
        <v>41.720841300191204</v>
      </c>
      <c r="R180" s="148">
        <f t="shared" si="44"/>
        <v>0.25366559687873641</v>
      </c>
      <c r="S180" s="153"/>
      <c r="T180" s="138" t="s">
        <v>22</v>
      </c>
      <c r="U180" s="150">
        <f t="shared" si="45"/>
        <v>79.160181023003304</v>
      </c>
      <c r="V180" s="155">
        <v>38.659999999999997</v>
      </c>
      <c r="W180" s="155">
        <v>19.38</v>
      </c>
      <c r="X180" s="155">
        <v>0.28699999999999998</v>
      </c>
      <c r="Y180" s="155">
        <v>41.29</v>
      </c>
      <c r="Z180" s="155">
        <v>0.17699999999999999</v>
      </c>
      <c r="AA180" s="155"/>
      <c r="AB180" s="162"/>
      <c r="AC180" s="150"/>
    </row>
    <row r="181" spans="1:29" x14ac:dyDescent="0.2">
      <c r="A181" s="161" t="s">
        <v>27</v>
      </c>
      <c r="B181" s="155">
        <v>59.339605405405401</v>
      </c>
      <c r="C181" s="155">
        <v>0.61199999999999999</v>
      </c>
      <c r="D181" s="155">
        <v>22.03</v>
      </c>
      <c r="E181" s="155">
        <v>4.0540798907476958</v>
      </c>
      <c r="F181" s="155">
        <v>1.23</v>
      </c>
      <c r="G181" s="155">
        <v>6.23</v>
      </c>
      <c r="H181" s="155">
        <v>0.54</v>
      </c>
      <c r="I181" s="155">
        <v>0.48399999999999999</v>
      </c>
      <c r="J181" s="152" t="s">
        <v>68</v>
      </c>
      <c r="K181" s="152" t="s">
        <v>68</v>
      </c>
      <c r="L181" s="152" t="s">
        <v>68</v>
      </c>
      <c r="M181" s="147">
        <v>94.626685296153113</v>
      </c>
      <c r="N181" s="147"/>
      <c r="O181" s="148">
        <f t="shared" si="42"/>
        <v>0.28279618701770315</v>
      </c>
      <c r="P181" s="148">
        <f t="shared" si="43"/>
        <v>3.2959999111769887</v>
      </c>
      <c r="Q181" s="148">
        <f t="shared" si="46"/>
        <v>35.996732026143796</v>
      </c>
      <c r="R181" s="148">
        <f t="shared" si="44"/>
        <v>0.23277467892824671</v>
      </c>
      <c r="S181" s="153"/>
      <c r="T181" s="138" t="s">
        <v>22</v>
      </c>
      <c r="U181" s="150">
        <f t="shared" si="45"/>
        <v>79.160181023003304</v>
      </c>
      <c r="V181" s="155">
        <v>38.659999999999997</v>
      </c>
      <c r="W181" s="155">
        <v>19.38</v>
      </c>
      <c r="X181" s="155">
        <v>0.28699999999999998</v>
      </c>
      <c r="Y181" s="155">
        <v>41.29</v>
      </c>
      <c r="Z181" s="155">
        <v>0.17699999999999999</v>
      </c>
      <c r="AA181" s="155"/>
      <c r="AB181" s="162"/>
      <c r="AC181" s="150"/>
    </row>
    <row r="182" spans="1:29" x14ac:dyDescent="0.2">
      <c r="A182" s="161" t="s">
        <v>27</v>
      </c>
      <c r="B182" s="154">
        <v>47.58</v>
      </c>
      <c r="C182" s="154">
        <v>1.25</v>
      </c>
      <c r="D182" s="154">
        <v>25.9</v>
      </c>
      <c r="E182" s="154">
        <v>4.4000000000000004</v>
      </c>
      <c r="F182" s="154">
        <v>1.99</v>
      </c>
      <c r="G182" s="154">
        <v>15.62</v>
      </c>
      <c r="H182" s="154">
        <v>2.66</v>
      </c>
      <c r="I182" s="154">
        <v>0.27</v>
      </c>
      <c r="J182" s="152" t="s">
        <v>68</v>
      </c>
      <c r="K182" s="154">
        <v>0.55000000000000004</v>
      </c>
      <c r="L182" s="154">
        <v>0.13</v>
      </c>
      <c r="M182" s="147">
        <v>100.34999999999998</v>
      </c>
      <c r="N182" s="147"/>
      <c r="O182" s="148">
        <f t="shared" si="42"/>
        <v>0.60308880308880308</v>
      </c>
      <c r="P182" s="148">
        <f t="shared" si="43"/>
        <v>2.2110552763819098</v>
      </c>
      <c r="Q182" s="148">
        <f t="shared" si="46"/>
        <v>20.72</v>
      </c>
      <c r="R182" s="148">
        <f t="shared" si="44"/>
        <v>0.31142410015649452</v>
      </c>
      <c r="S182" s="153"/>
      <c r="T182" s="138" t="s">
        <v>22</v>
      </c>
      <c r="U182" s="150">
        <f t="shared" si="45"/>
        <v>79.189181259252351</v>
      </c>
      <c r="V182" s="154">
        <v>38.72</v>
      </c>
      <c r="W182" s="154">
        <v>19.36</v>
      </c>
      <c r="X182" s="154">
        <v>0.19</v>
      </c>
      <c r="Y182" s="154">
        <v>41.32</v>
      </c>
      <c r="Z182" s="154">
        <v>0.2</v>
      </c>
      <c r="AA182" s="151"/>
      <c r="AB182" s="149"/>
      <c r="AC182" s="150"/>
    </row>
    <row r="183" spans="1:29" x14ac:dyDescent="0.2">
      <c r="A183" s="161" t="s">
        <v>27</v>
      </c>
      <c r="B183" s="154">
        <v>44.93</v>
      </c>
      <c r="C183" s="154">
        <v>1.1499999999999999</v>
      </c>
      <c r="D183" s="154">
        <v>23.85</v>
      </c>
      <c r="E183" s="154">
        <v>3.83</v>
      </c>
      <c r="F183" s="154">
        <v>1.41</v>
      </c>
      <c r="G183" s="154">
        <v>14.96</v>
      </c>
      <c r="H183" s="154">
        <v>2.94</v>
      </c>
      <c r="I183" s="154">
        <v>0.3</v>
      </c>
      <c r="J183" s="152" t="s">
        <v>68</v>
      </c>
      <c r="K183" s="154">
        <v>0.65</v>
      </c>
      <c r="L183" s="154">
        <v>0.15</v>
      </c>
      <c r="M183" s="147">
        <v>94.17</v>
      </c>
      <c r="N183" s="147"/>
      <c r="O183" s="148">
        <f t="shared" si="42"/>
        <v>0.62725366876310273</v>
      </c>
      <c r="P183" s="148">
        <f t="shared" si="43"/>
        <v>2.7163120567375887</v>
      </c>
      <c r="Q183" s="148">
        <f t="shared" si="46"/>
        <v>20.739130434782613</v>
      </c>
      <c r="R183" s="148">
        <f t="shared" si="44"/>
        <v>0.26908396946564883</v>
      </c>
      <c r="S183" s="153"/>
      <c r="T183" s="138" t="s">
        <v>22</v>
      </c>
      <c r="U183" s="150">
        <f t="shared" si="45"/>
        <v>79.189181259252351</v>
      </c>
      <c r="V183" s="154">
        <v>38.72</v>
      </c>
      <c r="W183" s="154">
        <v>19.36</v>
      </c>
      <c r="X183" s="154">
        <v>0.19</v>
      </c>
      <c r="Y183" s="154">
        <v>41.32</v>
      </c>
      <c r="Z183" s="154">
        <v>0.2</v>
      </c>
      <c r="AA183" s="151"/>
      <c r="AB183" s="149"/>
      <c r="AC183" s="150"/>
    </row>
    <row r="184" spans="1:29" x14ac:dyDescent="0.2">
      <c r="A184" s="158" t="s">
        <v>90</v>
      </c>
    </row>
    <row r="185" spans="1:29" x14ac:dyDescent="0.2">
      <c r="A185" s="163" t="s">
        <v>28</v>
      </c>
      <c r="B185" s="152">
        <v>62.28</v>
      </c>
      <c r="C185" s="152">
        <v>1.02</v>
      </c>
      <c r="D185" s="152">
        <v>13.98</v>
      </c>
      <c r="E185" s="152">
        <v>8.2200000000000006</v>
      </c>
      <c r="F185" s="152">
        <v>2.04</v>
      </c>
      <c r="G185" s="152">
        <v>6.31</v>
      </c>
      <c r="H185" s="152">
        <v>3.07</v>
      </c>
      <c r="I185" s="152">
        <v>0.87</v>
      </c>
      <c r="J185" s="152" t="s">
        <v>69</v>
      </c>
      <c r="K185" s="152" t="s">
        <v>69</v>
      </c>
      <c r="L185" s="152" t="s">
        <v>69</v>
      </c>
      <c r="M185" s="76">
        <f>SUM(B185:L185)</f>
        <v>97.79</v>
      </c>
      <c r="O185" s="148">
        <f t="shared" ref="O185:O191" si="47">G185/D185</f>
        <v>0.45135908440629469</v>
      </c>
      <c r="P185" s="148">
        <f>E185/F185</f>
        <v>4.0294117647058822</v>
      </c>
      <c r="Q185" s="148">
        <f t="shared" ref="Q185:Q191" si="48">D185/C185</f>
        <v>13.705882352941178</v>
      </c>
      <c r="R185" s="148">
        <f t="shared" ref="R185:R191" si="49">F185/(F185+E185)</f>
        <v>0.19883040935672511</v>
      </c>
    </row>
    <row r="186" spans="1:29" x14ac:dyDescent="0.2">
      <c r="A186" s="163" t="s">
        <v>28</v>
      </c>
      <c r="B186" s="152">
        <v>60.91</v>
      </c>
      <c r="C186" s="152">
        <v>1.07</v>
      </c>
      <c r="D186" s="152">
        <v>14.57</v>
      </c>
      <c r="E186" s="152">
        <v>8.5299999999999994</v>
      </c>
      <c r="F186" s="152">
        <v>2.6</v>
      </c>
      <c r="G186" s="152">
        <v>6.69</v>
      </c>
      <c r="H186" s="152">
        <v>3.03</v>
      </c>
      <c r="I186" s="152">
        <v>0.95</v>
      </c>
      <c r="J186" s="152" t="s">
        <v>69</v>
      </c>
      <c r="K186" s="152" t="s">
        <v>69</v>
      </c>
      <c r="L186" s="152">
        <v>0.06</v>
      </c>
      <c r="M186" s="76">
        <f t="shared" ref="M186:M191" si="50">SUM(B186:L186)</f>
        <v>98.41</v>
      </c>
      <c r="O186" s="148">
        <f t="shared" si="47"/>
        <v>0.45916266300617709</v>
      </c>
      <c r="P186" s="148">
        <f>E186/F186</f>
        <v>3.2807692307692302</v>
      </c>
      <c r="Q186" s="148">
        <f t="shared" si="48"/>
        <v>13.616822429906541</v>
      </c>
      <c r="R186" s="148">
        <f t="shared" si="49"/>
        <v>0.23360287511230909</v>
      </c>
    </row>
    <row r="187" spans="1:29" x14ac:dyDescent="0.2">
      <c r="A187" s="163" t="s">
        <v>28</v>
      </c>
      <c r="B187" s="152">
        <v>62.08</v>
      </c>
      <c r="C187" s="152">
        <v>1.02</v>
      </c>
      <c r="D187" s="152">
        <v>15.87</v>
      </c>
      <c r="E187" s="152">
        <v>8.0399999999999991</v>
      </c>
      <c r="F187" s="152">
        <v>2.2599999999999998</v>
      </c>
      <c r="G187" s="152">
        <v>7.28</v>
      </c>
      <c r="H187" s="152">
        <v>3.14</v>
      </c>
      <c r="I187" s="152">
        <v>0.9</v>
      </c>
      <c r="J187" s="152" t="s">
        <v>69</v>
      </c>
      <c r="K187" s="152" t="s">
        <v>69</v>
      </c>
      <c r="L187" s="152">
        <v>0.05</v>
      </c>
      <c r="M187" s="76">
        <f t="shared" si="50"/>
        <v>100.64</v>
      </c>
      <c r="O187" s="148">
        <f t="shared" si="47"/>
        <v>0.45872715816005044</v>
      </c>
      <c r="P187" s="148">
        <f>E187/F187</f>
        <v>3.5575221238938051</v>
      </c>
      <c r="Q187" s="148">
        <f t="shared" si="48"/>
        <v>15.558823529411764</v>
      </c>
      <c r="R187" s="148">
        <f t="shared" si="49"/>
        <v>0.21941747572815534</v>
      </c>
    </row>
    <row r="188" spans="1:29" x14ac:dyDescent="0.2">
      <c r="A188" s="163" t="s">
        <v>28</v>
      </c>
      <c r="B188" s="152">
        <v>63</v>
      </c>
      <c r="C188" s="152">
        <v>0.92</v>
      </c>
      <c r="D188" s="152">
        <v>15.17</v>
      </c>
      <c r="E188" s="152">
        <v>7.74</v>
      </c>
      <c r="F188" s="152">
        <v>2.39</v>
      </c>
      <c r="G188" s="152">
        <v>7.09</v>
      </c>
      <c r="H188" s="152">
        <v>3.17</v>
      </c>
      <c r="I188" s="152">
        <v>0.96</v>
      </c>
      <c r="J188" s="152" t="s">
        <v>69</v>
      </c>
      <c r="K188" s="152" t="s">
        <v>69</v>
      </c>
      <c r="L188" s="152">
        <v>7.0000000000000007E-2</v>
      </c>
      <c r="M188" s="76">
        <f t="shared" si="50"/>
        <v>100.50999999999999</v>
      </c>
      <c r="O188" s="148">
        <f t="shared" si="47"/>
        <v>0.46736980883322349</v>
      </c>
      <c r="P188" s="148">
        <f>E188/F188</f>
        <v>3.2384937238493725</v>
      </c>
      <c r="Q188" s="148">
        <f t="shared" si="48"/>
        <v>16.489130434782609</v>
      </c>
      <c r="R188" s="148">
        <f t="shared" si="49"/>
        <v>0.23593287265547877</v>
      </c>
    </row>
    <row r="189" spans="1:29" x14ac:dyDescent="0.2">
      <c r="A189" s="163" t="s">
        <v>28</v>
      </c>
      <c r="B189" s="152">
        <v>62.75</v>
      </c>
      <c r="C189" s="152">
        <v>0.95</v>
      </c>
      <c r="D189" s="152">
        <v>16.079999999999998</v>
      </c>
      <c r="E189" s="152">
        <v>7.11</v>
      </c>
      <c r="F189" s="152">
        <v>2.2400000000000002</v>
      </c>
      <c r="G189" s="152">
        <v>7.05</v>
      </c>
      <c r="H189" s="152">
        <v>3.3</v>
      </c>
      <c r="I189" s="152">
        <v>1.01</v>
      </c>
      <c r="J189" s="152" t="s">
        <v>69</v>
      </c>
      <c r="K189" s="152" t="s">
        <v>69</v>
      </c>
      <c r="L189" s="152">
        <v>0.06</v>
      </c>
      <c r="M189" s="76">
        <f t="shared" si="50"/>
        <v>100.55</v>
      </c>
      <c r="O189" s="148">
        <f t="shared" si="47"/>
        <v>0.43843283582089554</v>
      </c>
      <c r="P189" s="148"/>
      <c r="Q189" s="148">
        <f t="shared" si="48"/>
        <v>16.926315789473684</v>
      </c>
      <c r="R189" s="148">
        <f t="shared" si="49"/>
        <v>0.23957219251336898</v>
      </c>
    </row>
    <row r="190" spans="1:29" x14ac:dyDescent="0.2">
      <c r="A190" s="163" t="s">
        <v>28</v>
      </c>
      <c r="B190" s="152">
        <v>62.77</v>
      </c>
      <c r="C190" s="152">
        <v>0.9</v>
      </c>
      <c r="D190" s="152">
        <v>15.23</v>
      </c>
      <c r="E190" s="152">
        <v>7.69</v>
      </c>
      <c r="F190" s="152">
        <v>2.29</v>
      </c>
      <c r="G190" s="152">
        <v>6.97</v>
      </c>
      <c r="H190" s="152">
        <v>3.26</v>
      </c>
      <c r="I190" s="152">
        <v>0.93</v>
      </c>
      <c r="J190" s="152" t="s">
        <v>69</v>
      </c>
      <c r="K190" s="152" t="s">
        <v>69</v>
      </c>
      <c r="L190" s="152">
        <v>0.06</v>
      </c>
      <c r="M190" s="76">
        <f t="shared" si="50"/>
        <v>100.10000000000002</v>
      </c>
      <c r="O190" s="148">
        <f t="shared" si="47"/>
        <v>0.45764937623112273</v>
      </c>
      <c r="P190" s="148">
        <f>E190/F190</f>
        <v>3.3580786026200875</v>
      </c>
      <c r="Q190" s="148">
        <f t="shared" si="48"/>
        <v>16.922222222222221</v>
      </c>
      <c r="R190" s="148">
        <f t="shared" si="49"/>
        <v>0.22945891783567135</v>
      </c>
    </row>
    <row r="191" spans="1:29" x14ac:dyDescent="0.2">
      <c r="A191" s="163" t="s">
        <v>28</v>
      </c>
      <c r="B191" s="152">
        <v>62.55</v>
      </c>
      <c r="C191" s="152">
        <v>1.1000000000000001</v>
      </c>
      <c r="D191" s="152">
        <v>14.49</v>
      </c>
      <c r="E191" s="152">
        <v>8.65</v>
      </c>
      <c r="F191" s="152">
        <v>2.11</v>
      </c>
      <c r="G191" s="152">
        <v>6.49</v>
      </c>
      <c r="H191" s="152">
        <v>3.09</v>
      </c>
      <c r="I191" s="152">
        <v>1.04</v>
      </c>
      <c r="J191" s="152" t="s">
        <v>69</v>
      </c>
      <c r="K191" s="152" t="s">
        <v>69</v>
      </c>
      <c r="L191" s="152">
        <v>0.08</v>
      </c>
      <c r="M191" s="76">
        <f t="shared" si="50"/>
        <v>99.600000000000009</v>
      </c>
      <c r="O191" s="148">
        <f t="shared" si="47"/>
        <v>0.44789510006901312</v>
      </c>
      <c r="P191" s="148">
        <f>E191/F191</f>
        <v>4.0995260663507116</v>
      </c>
      <c r="Q191" s="148">
        <f t="shared" si="48"/>
        <v>13.172727272727272</v>
      </c>
      <c r="R191" s="148">
        <f t="shared" si="49"/>
        <v>0.19609665427509293</v>
      </c>
    </row>
    <row r="193" spans="1:1" x14ac:dyDescent="0.2">
      <c r="A193" s="164" t="s">
        <v>87</v>
      </c>
    </row>
  </sheetData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H35"/>
  <sheetViews>
    <sheetView workbookViewId="0"/>
  </sheetViews>
  <sheetFormatPr defaultRowHeight="15.75" x14ac:dyDescent="0.2"/>
  <cols>
    <col min="1" max="1" width="17.42578125" style="165" customWidth="1"/>
    <col min="2" max="9" width="8.85546875" style="165" customWidth="1"/>
    <col min="10" max="10" width="9.140625" style="165"/>
    <col min="11" max="12" width="9.140625" style="76"/>
    <col min="13" max="13" width="10.5703125" style="76" customWidth="1"/>
    <col min="14" max="14" width="9.140625" style="165"/>
    <col min="15" max="15" width="16.28515625" style="165" customWidth="1"/>
    <col min="16" max="27" width="9.140625" style="165"/>
    <col min="28" max="44" width="9.140625" style="76"/>
    <col min="45" max="45" width="11.42578125" style="76" customWidth="1"/>
    <col min="46" max="47" width="9.140625" style="76"/>
    <col min="48" max="49" width="9.140625" style="165"/>
    <col min="50" max="59" width="9.140625" style="76"/>
    <col min="60" max="16384" width="9.140625" style="165"/>
  </cols>
  <sheetData>
    <row r="1" spans="1:60" x14ac:dyDescent="0.2">
      <c r="A1" s="166" t="s">
        <v>124</v>
      </c>
    </row>
    <row r="2" spans="1:60" x14ac:dyDescent="0.2">
      <c r="Q2" s="167" t="s">
        <v>94</v>
      </c>
      <c r="S2" s="168"/>
      <c r="AB2" s="158" t="s">
        <v>128</v>
      </c>
      <c r="AF2" s="198"/>
      <c r="AG2" s="198"/>
      <c r="AX2" s="158" t="s">
        <v>97</v>
      </c>
      <c r="AY2" s="197"/>
      <c r="AZ2" s="197"/>
      <c r="BA2" s="197"/>
      <c r="BB2" s="197"/>
      <c r="BC2" s="197"/>
      <c r="BD2" s="197"/>
      <c r="BE2" s="197"/>
    </row>
    <row r="3" spans="1:60" ht="17.25" x14ac:dyDescent="0.2">
      <c r="A3" s="167" t="s">
        <v>91</v>
      </c>
      <c r="Q3" s="167" t="s">
        <v>127</v>
      </c>
      <c r="S3" s="168"/>
      <c r="AB3" s="167" t="s">
        <v>129</v>
      </c>
      <c r="AF3" s="198"/>
      <c r="AG3" s="198"/>
      <c r="AX3" s="207" t="s">
        <v>130</v>
      </c>
      <c r="AY3" s="197"/>
      <c r="AZ3" s="197"/>
      <c r="BA3" s="197"/>
      <c r="BB3" s="197"/>
      <c r="BC3" s="197"/>
      <c r="BD3" s="197"/>
      <c r="BE3" s="197"/>
    </row>
    <row r="4" spans="1:60" x14ac:dyDescent="0.2">
      <c r="F4" s="168"/>
      <c r="U4" s="169"/>
      <c r="AB4" s="207"/>
      <c r="AF4" s="198"/>
      <c r="AG4" s="198"/>
      <c r="AK4" s="198"/>
      <c r="AY4" s="197"/>
      <c r="AZ4" s="197"/>
      <c r="BA4" s="197"/>
      <c r="BB4" s="197"/>
      <c r="BC4" s="197"/>
      <c r="BD4" s="197"/>
      <c r="BE4" s="197"/>
    </row>
    <row r="5" spans="1:60" ht="14.25" customHeight="1" x14ac:dyDescent="0.2">
      <c r="A5" s="101" t="s">
        <v>77</v>
      </c>
      <c r="B5" s="103" t="s">
        <v>109</v>
      </c>
      <c r="C5" s="103" t="s">
        <v>110</v>
      </c>
      <c r="D5" s="103" t="s">
        <v>111</v>
      </c>
      <c r="E5" s="170" t="s">
        <v>0</v>
      </c>
      <c r="F5" s="170" t="s">
        <v>1</v>
      </c>
      <c r="G5" s="170" t="s">
        <v>2</v>
      </c>
      <c r="H5" s="170" t="s">
        <v>3</v>
      </c>
      <c r="I5" s="103" t="s">
        <v>112</v>
      </c>
      <c r="J5" s="141" t="s">
        <v>113</v>
      </c>
      <c r="K5" s="171" t="s">
        <v>125</v>
      </c>
      <c r="L5" s="171" t="s">
        <v>126</v>
      </c>
      <c r="M5" s="171" t="s">
        <v>5</v>
      </c>
      <c r="N5" s="172" t="s">
        <v>93</v>
      </c>
      <c r="O5" s="173" t="s">
        <v>92</v>
      </c>
      <c r="P5" s="174"/>
      <c r="Q5" s="103" t="s">
        <v>109</v>
      </c>
      <c r="R5" s="103" t="s">
        <v>110</v>
      </c>
      <c r="S5" s="103" t="s">
        <v>111</v>
      </c>
      <c r="T5" s="175" t="s">
        <v>10</v>
      </c>
      <c r="U5" s="175" t="s">
        <v>1</v>
      </c>
      <c r="V5" s="175" t="s">
        <v>2</v>
      </c>
      <c r="W5" s="175" t="s">
        <v>3</v>
      </c>
      <c r="X5" s="103" t="s">
        <v>112</v>
      </c>
      <c r="Y5" s="141" t="s">
        <v>113</v>
      </c>
      <c r="Z5" s="175" t="s">
        <v>95</v>
      </c>
      <c r="AB5" s="103" t="s">
        <v>109</v>
      </c>
      <c r="AC5" s="103" t="s">
        <v>110</v>
      </c>
      <c r="AD5" s="103" t="s">
        <v>111</v>
      </c>
      <c r="AE5" s="76" t="s">
        <v>11</v>
      </c>
      <c r="AF5" s="76" t="s">
        <v>12</v>
      </c>
      <c r="AG5" s="76" t="s">
        <v>16</v>
      </c>
      <c r="AH5" s="76" t="s">
        <v>13</v>
      </c>
      <c r="AI5" s="76" t="s">
        <v>14</v>
      </c>
      <c r="AJ5" s="76" t="s">
        <v>15</v>
      </c>
      <c r="AK5" s="103" t="s">
        <v>112</v>
      </c>
      <c r="AL5" s="141" t="s">
        <v>113</v>
      </c>
      <c r="AM5" s="171" t="s">
        <v>125</v>
      </c>
      <c r="AN5" s="171" t="s">
        <v>4</v>
      </c>
      <c r="AO5" s="171" t="s">
        <v>17</v>
      </c>
      <c r="AP5" s="176" t="s">
        <v>5</v>
      </c>
      <c r="AQ5" s="199" t="s">
        <v>95</v>
      </c>
      <c r="AR5" s="76" t="s">
        <v>132</v>
      </c>
      <c r="AS5" s="200" t="s">
        <v>92</v>
      </c>
      <c r="AT5" s="76" t="s">
        <v>71</v>
      </c>
      <c r="AU5" s="208" t="s">
        <v>96</v>
      </c>
      <c r="AX5" s="103" t="s">
        <v>109</v>
      </c>
      <c r="AY5" s="103" t="s">
        <v>110</v>
      </c>
      <c r="AZ5" s="103" t="s">
        <v>111</v>
      </c>
      <c r="BA5" s="76" t="s">
        <v>133</v>
      </c>
      <c r="BB5" s="76" t="s">
        <v>12</v>
      </c>
      <c r="BC5" s="76" t="s">
        <v>13</v>
      </c>
      <c r="BD5" s="76" t="s">
        <v>14</v>
      </c>
      <c r="BE5" s="76" t="s">
        <v>15</v>
      </c>
      <c r="BF5" s="103" t="s">
        <v>112</v>
      </c>
      <c r="BG5" s="104" t="s">
        <v>113</v>
      </c>
    </row>
    <row r="6" spans="1:60" s="145" customFormat="1" x14ac:dyDescent="0.2">
      <c r="A6" s="177" t="s">
        <v>18</v>
      </c>
      <c r="B6" s="178">
        <v>42.34</v>
      </c>
      <c r="C6" s="178">
        <v>1.08</v>
      </c>
      <c r="D6" s="178">
        <v>22.37</v>
      </c>
      <c r="E6" s="178">
        <v>6.84</v>
      </c>
      <c r="F6" s="179" t="s">
        <v>68</v>
      </c>
      <c r="G6" s="178">
        <v>1.71</v>
      </c>
      <c r="H6" s="178">
        <v>13.52</v>
      </c>
      <c r="I6" s="178">
        <v>1.95</v>
      </c>
      <c r="J6" s="178">
        <v>0.2</v>
      </c>
      <c r="K6" s="180" t="s">
        <v>69</v>
      </c>
      <c r="L6" s="178">
        <v>0.6</v>
      </c>
      <c r="M6" s="178">
        <v>0.14000000000000001</v>
      </c>
      <c r="N6" s="181">
        <v>90.75</v>
      </c>
      <c r="O6" s="150">
        <v>78.845302259114519</v>
      </c>
      <c r="P6" s="181"/>
      <c r="Q6" s="146">
        <v>50.061043832092857</v>
      </c>
      <c r="R6" s="146">
        <v>1.0786452482343465</v>
      </c>
      <c r="S6" s="146">
        <v>22.341939076854008</v>
      </c>
      <c r="T6" s="146">
        <v>6.8314199054841946</v>
      </c>
      <c r="U6" s="146">
        <v>0</v>
      </c>
      <c r="V6" s="146">
        <v>1.7078549763710487</v>
      </c>
      <c r="W6" s="146">
        <v>13.503040514933669</v>
      </c>
      <c r="X6" s="146">
        <v>1.9475539204231256</v>
      </c>
      <c r="Y6" s="146">
        <v>0.19974912004339748</v>
      </c>
      <c r="Z6" s="146">
        <v>2.3287534055633374</v>
      </c>
      <c r="AB6" s="150">
        <v>47.688000000000002</v>
      </c>
      <c r="AC6" s="150">
        <v>0.89800000000000002</v>
      </c>
      <c r="AD6" s="150">
        <v>18.567</v>
      </c>
      <c r="AE6" s="150">
        <v>2.1960000000000002</v>
      </c>
      <c r="AF6" s="150">
        <v>9.18</v>
      </c>
      <c r="AG6" s="150">
        <v>7.1392859999999994</v>
      </c>
      <c r="AH6" s="204" t="s">
        <v>68</v>
      </c>
      <c r="AI6" s="150">
        <v>6.4589999999999996</v>
      </c>
      <c r="AJ6" s="150">
        <v>11.288</v>
      </c>
      <c r="AK6" s="150">
        <v>1.621</v>
      </c>
      <c r="AL6" s="150">
        <v>0.16600000000000001</v>
      </c>
      <c r="AM6" s="204">
        <v>0</v>
      </c>
      <c r="AN6" s="204">
        <v>0.49888888888888888</v>
      </c>
      <c r="AO6" s="204">
        <v>0.19955555555555557</v>
      </c>
      <c r="AP6" s="204">
        <v>0.11640740740740742</v>
      </c>
      <c r="AQ6" s="201">
        <v>1.9359999999999999</v>
      </c>
      <c r="AR6" s="138">
        <v>1041</v>
      </c>
      <c r="AS6" s="201">
        <v>78.849999999999994</v>
      </c>
      <c r="AT6" s="150">
        <v>11.157</v>
      </c>
      <c r="AU6" s="183">
        <v>5.1501220045357892</v>
      </c>
      <c r="AX6" s="150">
        <v>48.611239680000004</v>
      </c>
      <c r="AY6" s="150">
        <v>0.91538528000000008</v>
      </c>
      <c r="AZ6" s="150">
        <v>18.926457120000002</v>
      </c>
      <c r="BA6" s="150">
        <v>2.2385145600000005</v>
      </c>
      <c r="BB6" s="150">
        <v>9.3577247999999997</v>
      </c>
      <c r="BC6" s="148" t="s">
        <v>68</v>
      </c>
      <c r="BD6" s="150">
        <v>6.5840462400000002</v>
      </c>
      <c r="BE6" s="150">
        <v>11.506535680000001</v>
      </c>
      <c r="BF6" s="150">
        <v>1.6523825600000002</v>
      </c>
      <c r="BG6" s="150">
        <v>0.16921376000000002</v>
      </c>
      <c r="BH6" s="182"/>
    </row>
    <row r="7" spans="1:60" s="145" customFormat="1" x14ac:dyDescent="0.2">
      <c r="A7" s="177" t="s">
        <v>18</v>
      </c>
      <c r="B7" s="185">
        <v>45.826999999999998</v>
      </c>
      <c r="C7" s="185">
        <v>1.149</v>
      </c>
      <c r="D7" s="185">
        <v>23.138999999999999</v>
      </c>
      <c r="E7" s="185">
        <v>7.42</v>
      </c>
      <c r="F7" s="185">
        <v>0.13900000000000001</v>
      </c>
      <c r="G7" s="185">
        <v>2.0960000000000001</v>
      </c>
      <c r="H7" s="185">
        <v>15.007999999999999</v>
      </c>
      <c r="I7" s="185">
        <v>2.17</v>
      </c>
      <c r="J7" s="185">
        <v>0.222</v>
      </c>
      <c r="K7" s="185">
        <v>9.1999999999999998E-2</v>
      </c>
      <c r="L7" s="185">
        <v>0.61199999999999999</v>
      </c>
      <c r="M7" s="185">
        <v>0.122</v>
      </c>
      <c r="N7" s="181">
        <v>98.014999999999986</v>
      </c>
      <c r="O7" s="150">
        <v>78.845302259114519</v>
      </c>
      <c r="P7" s="181"/>
      <c r="Q7" s="146">
        <v>50.835734128283285</v>
      </c>
      <c r="R7" s="146">
        <v>1.036618368435009</v>
      </c>
      <c r="S7" s="146">
        <v>20.87581586354889</v>
      </c>
      <c r="T7" s="146">
        <v>6.6942630929397442</v>
      </c>
      <c r="U7" s="146">
        <v>0.12540465901868256</v>
      </c>
      <c r="V7" s="146">
        <v>1.8909939949867529</v>
      </c>
      <c r="W7" s="146">
        <v>13.540094406851708</v>
      </c>
      <c r="X7" s="146">
        <v>1.9577561875578497</v>
      </c>
      <c r="Y7" s="146">
        <v>0.20028657771329153</v>
      </c>
      <c r="Z7" s="146">
        <v>2.8430327206647821</v>
      </c>
      <c r="AB7" s="150">
        <v>47.649000000000001</v>
      </c>
      <c r="AC7" s="150">
        <v>0.82399999999999995</v>
      </c>
      <c r="AD7" s="150">
        <v>16.538</v>
      </c>
      <c r="AE7" s="150">
        <v>2.6760000000000002</v>
      </c>
      <c r="AF7" s="150">
        <v>10.093</v>
      </c>
      <c r="AG7" s="150">
        <v>7.8493260999999999</v>
      </c>
      <c r="AH7" s="150">
        <v>0.222</v>
      </c>
      <c r="AI7" s="150">
        <v>7.2320000000000002</v>
      </c>
      <c r="AJ7" s="150">
        <v>10.805999999999999</v>
      </c>
      <c r="AK7" s="150">
        <v>1.552</v>
      </c>
      <c r="AL7" s="150">
        <v>0.158</v>
      </c>
      <c r="AM7" s="204">
        <v>6.5977371627502168E-2</v>
      </c>
      <c r="AN7" s="204">
        <v>0.43889295039164483</v>
      </c>
      <c r="AO7" s="204">
        <v>0.17555718015665794</v>
      </c>
      <c r="AP7" s="204">
        <v>8.7491731940818093E-2</v>
      </c>
      <c r="AQ7" s="201">
        <v>2.2490000000000001</v>
      </c>
      <c r="AR7" s="138">
        <v>1062</v>
      </c>
      <c r="AS7" s="201">
        <v>78.849999999999994</v>
      </c>
      <c r="AT7" s="150">
        <v>12.500999999999999</v>
      </c>
      <c r="AU7" s="183">
        <v>4.3840802209143046</v>
      </c>
      <c r="AX7" s="150">
        <v>48.720626009999997</v>
      </c>
      <c r="AY7" s="150">
        <v>0.84253175999999985</v>
      </c>
      <c r="AZ7" s="150">
        <v>16.909939619999999</v>
      </c>
      <c r="BA7" s="150">
        <v>2.7361832399999999</v>
      </c>
      <c r="BB7" s="150">
        <v>10.319991569999999</v>
      </c>
      <c r="BC7" s="150">
        <v>0.22699277999999998</v>
      </c>
      <c r="BD7" s="150">
        <v>7.3946476799999994</v>
      </c>
      <c r="BE7" s="150">
        <v>11.049026939999997</v>
      </c>
      <c r="BF7" s="150">
        <v>1.5869044799999998</v>
      </c>
      <c r="BG7" s="150">
        <v>0.16155341999999998</v>
      </c>
      <c r="BH7" s="182"/>
    </row>
    <row r="8" spans="1:60" s="145" customFormat="1" x14ac:dyDescent="0.2">
      <c r="A8" s="177" t="s">
        <v>18</v>
      </c>
      <c r="B8" s="179">
        <v>54.201630276564778</v>
      </c>
      <c r="C8" s="179">
        <v>0.56999999999999995</v>
      </c>
      <c r="D8" s="179">
        <v>20.99</v>
      </c>
      <c r="E8" s="179">
        <v>7.695891089108911</v>
      </c>
      <c r="F8" s="179">
        <v>0.16300000000000001</v>
      </c>
      <c r="G8" s="179">
        <v>2.4324905863367401</v>
      </c>
      <c r="H8" s="179">
        <v>8.6199999999999992</v>
      </c>
      <c r="I8" s="179">
        <v>2.81</v>
      </c>
      <c r="J8" s="179">
        <v>0.35599999999999998</v>
      </c>
      <c r="K8" s="179">
        <v>2.5000000000000001E-2</v>
      </c>
      <c r="L8" s="179">
        <v>0.30599999999999999</v>
      </c>
      <c r="M8" s="179" t="s">
        <v>68</v>
      </c>
      <c r="N8" s="181">
        <v>97.602011952010429</v>
      </c>
      <c r="O8" s="150">
        <v>78.846809104420458</v>
      </c>
      <c r="P8" s="181"/>
      <c r="Q8" s="146">
        <v>60.798261221482434</v>
      </c>
      <c r="R8" s="146">
        <v>0</v>
      </c>
      <c r="S8" s="146">
        <v>16.420081380505</v>
      </c>
      <c r="T8" s="146">
        <v>6.0203505468638205</v>
      </c>
      <c r="U8" s="146">
        <v>0.12751182777619419</v>
      </c>
      <c r="V8" s="146">
        <v>1.9028915381115581</v>
      </c>
      <c r="W8" s="146">
        <v>6.7432635302502684</v>
      </c>
      <c r="X8" s="146">
        <v>2.1982100371233471</v>
      </c>
      <c r="Y8" s="146">
        <v>0.27849209011242404</v>
      </c>
      <c r="Z8" s="146">
        <v>5.5109378277749466</v>
      </c>
      <c r="AB8" s="150">
        <v>59.828000000000003</v>
      </c>
      <c r="AC8" s="150">
        <v>0.40714285714285714</v>
      </c>
      <c r="AD8" s="150">
        <v>15.637</v>
      </c>
      <c r="AE8" s="150">
        <v>0.56999999999999995</v>
      </c>
      <c r="AF8" s="150">
        <v>5.633</v>
      </c>
      <c r="AG8" s="150">
        <v>4.3807840999999996</v>
      </c>
      <c r="AH8" s="150">
        <v>0.14799999999999999</v>
      </c>
      <c r="AI8" s="150">
        <v>4.1319999999999997</v>
      </c>
      <c r="AJ8" s="150">
        <v>6.444</v>
      </c>
      <c r="AK8" s="150">
        <v>2.0950000000000002</v>
      </c>
      <c r="AL8" s="150">
        <v>0.26700000000000002</v>
      </c>
      <c r="AM8" s="204">
        <v>1.785714285714286E-2</v>
      </c>
      <c r="AN8" s="204">
        <v>0.21857142857142858</v>
      </c>
      <c r="AO8" s="204">
        <v>8.7428571428571439E-2</v>
      </c>
      <c r="AP8" s="204" t="s">
        <v>68</v>
      </c>
      <c r="AQ8" s="201">
        <v>5.2469999999999999</v>
      </c>
      <c r="AR8" s="138">
        <v>1005</v>
      </c>
      <c r="AS8" s="201">
        <v>78.849999999999994</v>
      </c>
      <c r="AT8" s="150">
        <v>6.1459999999999999</v>
      </c>
      <c r="AU8" s="183">
        <v>4.6525502937306022</v>
      </c>
      <c r="AX8" s="150">
        <v>62.967175160000004</v>
      </c>
      <c r="AY8" s="150">
        <v>0.42850564285714288</v>
      </c>
      <c r="AZ8" s="150">
        <v>16.457473390000001</v>
      </c>
      <c r="BA8" s="150">
        <v>0.59990789999999994</v>
      </c>
      <c r="BB8" s="150">
        <v>5.92856351</v>
      </c>
      <c r="BC8" s="150">
        <v>0.15576556</v>
      </c>
      <c r="BD8" s="150">
        <v>4.3488060399999995</v>
      </c>
      <c r="BE8" s="150">
        <v>6.7821166799999997</v>
      </c>
      <c r="BF8" s="150">
        <v>2.2049246500000002</v>
      </c>
      <c r="BG8" s="150">
        <v>0.28100949000000003</v>
      </c>
      <c r="BH8" s="182"/>
    </row>
    <row r="9" spans="1:60" s="145" customFormat="1" x14ac:dyDescent="0.2">
      <c r="A9" s="177" t="s">
        <v>18</v>
      </c>
      <c r="B9" s="178">
        <v>54</v>
      </c>
      <c r="C9" s="178">
        <v>0.68</v>
      </c>
      <c r="D9" s="178">
        <v>20.77</v>
      </c>
      <c r="E9" s="178">
        <v>7.5</v>
      </c>
      <c r="F9" s="179" t="s">
        <v>68</v>
      </c>
      <c r="G9" s="178">
        <v>2.4500000000000002</v>
      </c>
      <c r="H9" s="178">
        <v>8.52</v>
      </c>
      <c r="I9" s="178">
        <v>3.5</v>
      </c>
      <c r="J9" s="178">
        <v>0.42</v>
      </c>
      <c r="K9" s="180" t="s">
        <v>69</v>
      </c>
      <c r="L9" s="178">
        <v>0.42</v>
      </c>
      <c r="M9" s="178">
        <v>0.21</v>
      </c>
      <c r="N9" s="181">
        <v>98.47</v>
      </c>
      <c r="O9" s="150">
        <v>78.846809104420458</v>
      </c>
      <c r="P9" s="181"/>
      <c r="Q9" s="146">
        <v>61.486619096288173</v>
      </c>
      <c r="R9" s="146">
        <v>0.493944665925173</v>
      </c>
      <c r="S9" s="146">
        <v>15.08710398715565</v>
      </c>
      <c r="T9" s="146">
        <v>5.4479191094688195</v>
      </c>
      <c r="U9" s="146">
        <v>0</v>
      </c>
      <c r="V9" s="146">
        <v>1.7796535757598146</v>
      </c>
      <c r="W9" s="146">
        <v>6.1888361083565799</v>
      </c>
      <c r="X9" s="146">
        <v>2.5423622510854491</v>
      </c>
      <c r="Y9" s="146">
        <v>0.30508347013025389</v>
      </c>
      <c r="Z9" s="146">
        <v>6.6684777358300558</v>
      </c>
      <c r="AB9" s="150">
        <v>60.427</v>
      </c>
      <c r="AC9" s="150">
        <v>0.46700000000000003</v>
      </c>
      <c r="AD9" s="150">
        <v>14.369</v>
      </c>
      <c r="AE9" s="150">
        <v>0.627</v>
      </c>
      <c r="AF9" s="150">
        <v>5.3280000000000003</v>
      </c>
      <c r="AG9" s="150">
        <v>4.1435855999999998</v>
      </c>
      <c r="AH9" s="204" t="s">
        <v>68</v>
      </c>
      <c r="AI9" s="150">
        <v>3.7970000000000002</v>
      </c>
      <c r="AJ9" s="150">
        <v>5.9189999999999996</v>
      </c>
      <c r="AK9" s="150">
        <v>2.419</v>
      </c>
      <c r="AL9" s="150">
        <v>0.29499999999999998</v>
      </c>
      <c r="AM9" s="204">
        <v>0</v>
      </c>
      <c r="AN9" s="204">
        <v>0.2884411764705882</v>
      </c>
      <c r="AO9" s="204">
        <v>0.11537647058823529</v>
      </c>
      <c r="AP9" s="204">
        <v>0.1442205882352941</v>
      </c>
      <c r="AQ9" s="201">
        <v>6.351</v>
      </c>
      <c r="AR9" s="138">
        <v>1004</v>
      </c>
      <c r="AS9" s="201">
        <v>78.849999999999994</v>
      </c>
      <c r="AT9" s="150">
        <v>5.8920000000000003</v>
      </c>
      <c r="AU9" s="183">
        <v>4.4317020237878006</v>
      </c>
      <c r="AX9" s="150">
        <v>64.264718770000002</v>
      </c>
      <c r="AY9" s="150">
        <v>0.49665916999999998</v>
      </c>
      <c r="AZ9" s="150">
        <v>15.28157519</v>
      </c>
      <c r="BA9" s="150">
        <v>0.66682076999999995</v>
      </c>
      <c r="BB9" s="150">
        <v>5.6663812800000004</v>
      </c>
      <c r="BC9" s="148" t="s">
        <v>68</v>
      </c>
      <c r="BD9" s="150">
        <v>4.0381474700000002</v>
      </c>
      <c r="BE9" s="150">
        <v>6.294915689999999</v>
      </c>
      <c r="BF9" s="150">
        <v>2.57263069</v>
      </c>
      <c r="BG9" s="150">
        <v>0.31373544999999997</v>
      </c>
      <c r="BH9" s="182"/>
    </row>
    <row r="10" spans="1:60" s="145" customFormat="1" x14ac:dyDescent="0.2">
      <c r="A10" s="177" t="s">
        <v>18</v>
      </c>
      <c r="B10" s="179">
        <v>54.53</v>
      </c>
      <c r="C10" s="179">
        <v>0.39200000000000002</v>
      </c>
      <c r="D10" s="179">
        <v>21.086499999999997</v>
      </c>
      <c r="E10" s="179">
        <v>7.55</v>
      </c>
      <c r="F10" s="179" t="s">
        <v>68</v>
      </c>
      <c r="G10" s="179">
        <v>2.1963500000000002</v>
      </c>
      <c r="H10" s="179">
        <v>8.2326315789473679</v>
      </c>
      <c r="I10" s="179">
        <v>3.11</v>
      </c>
      <c r="J10" s="179">
        <v>0.19700000000000001</v>
      </c>
      <c r="K10" s="180" t="s">
        <v>69</v>
      </c>
      <c r="L10" s="179" t="s">
        <v>68</v>
      </c>
      <c r="M10" s="179">
        <v>0</v>
      </c>
      <c r="N10" s="181">
        <v>97.30448157894736</v>
      </c>
      <c r="O10" s="150">
        <v>78.846809104420458</v>
      </c>
      <c r="P10" s="181"/>
      <c r="Q10" s="146">
        <v>60.904051779552027</v>
      </c>
      <c r="R10" s="146">
        <v>0.30927081927655847</v>
      </c>
      <c r="S10" s="146">
        <v>16.636324312946805</v>
      </c>
      <c r="T10" s="146">
        <v>5.956619095760245</v>
      </c>
      <c r="U10" s="146">
        <v>0</v>
      </c>
      <c r="V10" s="146">
        <v>1.7328238875460946</v>
      </c>
      <c r="W10" s="146">
        <v>6.4951854929161206</v>
      </c>
      <c r="X10" s="146">
        <v>2.4536536937502467</v>
      </c>
      <c r="Y10" s="146">
        <v>0.15542436580990304</v>
      </c>
      <c r="Z10" s="146">
        <v>5.3566465524419966</v>
      </c>
      <c r="AB10" s="150">
        <v>59.881</v>
      </c>
      <c r="AC10" s="150">
        <v>0.29499999999999998</v>
      </c>
      <c r="AD10" s="150">
        <v>15.821</v>
      </c>
      <c r="AE10" s="150">
        <v>0.629</v>
      </c>
      <c r="AF10" s="150">
        <v>5.5759999999999996</v>
      </c>
      <c r="AG10" s="150">
        <v>4.3364551999999996</v>
      </c>
      <c r="AH10" s="204" t="s">
        <v>68</v>
      </c>
      <c r="AI10" s="150">
        <v>4.0140000000000002</v>
      </c>
      <c r="AJ10" s="150">
        <v>6.2069999999999999</v>
      </c>
      <c r="AK10" s="150">
        <v>2.3290000000000002</v>
      </c>
      <c r="AL10" s="150">
        <v>0.152</v>
      </c>
      <c r="AM10" s="204">
        <v>7.5255102040816318E-3</v>
      </c>
      <c r="AN10" s="204" t="s">
        <v>68</v>
      </c>
      <c r="AO10" s="204" t="s">
        <v>68</v>
      </c>
      <c r="AP10" s="204" t="s">
        <v>68</v>
      </c>
      <c r="AQ10" s="201">
        <v>5.0960000000000001</v>
      </c>
      <c r="AR10" s="138">
        <v>1010</v>
      </c>
      <c r="AS10" s="201">
        <v>78.849999999999994</v>
      </c>
      <c r="AT10" s="150">
        <v>6.1429999999999998</v>
      </c>
      <c r="AU10" s="183">
        <v>4.5362894243273706</v>
      </c>
      <c r="AX10" s="150">
        <v>62.932535759999993</v>
      </c>
      <c r="AY10" s="150">
        <v>0.31003319999999995</v>
      </c>
      <c r="AZ10" s="150">
        <v>16.627238159999997</v>
      </c>
      <c r="BA10" s="150">
        <v>0.66105383999999989</v>
      </c>
      <c r="BB10" s="150">
        <v>5.8601529599999989</v>
      </c>
      <c r="BC10" s="148" t="s">
        <v>68</v>
      </c>
      <c r="BD10" s="150">
        <v>4.21855344</v>
      </c>
      <c r="BE10" s="150">
        <v>6.5233087199999993</v>
      </c>
      <c r="BF10" s="150">
        <v>2.4476858400000001</v>
      </c>
      <c r="BG10" s="150">
        <v>0.15974591999999999</v>
      </c>
      <c r="BH10" s="182"/>
    </row>
    <row r="11" spans="1:60" s="145" customFormat="1" x14ac:dyDescent="0.2">
      <c r="A11" s="177" t="s">
        <v>18</v>
      </c>
      <c r="B11" s="179">
        <v>54.389000000000003</v>
      </c>
      <c r="C11" s="179">
        <v>0.60299999999999998</v>
      </c>
      <c r="D11" s="179">
        <v>20.782</v>
      </c>
      <c r="E11" s="179">
        <v>7.4619999999999997</v>
      </c>
      <c r="F11" s="179">
        <v>0.16200000000000001</v>
      </c>
      <c r="G11" s="179">
        <v>2.2440000000000002</v>
      </c>
      <c r="H11" s="179">
        <v>8.6069999999999993</v>
      </c>
      <c r="I11" s="179">
        <v>2.8239999999999998</v>
      </c>
      <c r="J11" s="179">
        <v>0.38700000000000001</v>
      </c>
      <c r="K11" s="179">
        <v>0.128</v>
      </c>
      <c r="L11" s="179">
        <v>0.30099999999999999</v>
      </c>
      <c r="M11" s="179">
        <v>0.19700000000000001</v>
      </c>
      <c r="N11" s="181">
        <v>98.086000000000013</v>
      </c>
      <c r="O11" s="150">
        <v>78.846809104420458</v>
      </c>
      <c r="P11" s="181"/>
      <c r="Q11" s="146">
        <v>60.7703200060567</v>
      </c>
      <c r="R11" s="146">
        <v>0.47345813270972353</v>
      </c>
      <c r="S11" s="146">
        <v>16.317424401282707</v>
      </c>
      <c r="T11" s="146">
        <v>5.8589462459037431</v>
      </c>
      <c r="U11" s="146">
        <v>0.12719770729514959</v>
      </c>
      <c r="V11" s="146">
        <v>1.7619237973476281</v>
      </c>
      <c r="W11" s="146">
        <v>6.7579670783293366</v>
      </c>
      <c r="X11" s="146">
        <v>2.2173229963055707</v>
      </c>
      <c r="Y11" s="146">
        <v>0.30386118964952408</v>
      </c>
      <c r="Z11" s="146">
        <v>5.4115784451199005</v>
      </c>
      <c r="AB11" s="150">
        <v>59.762999999999998</v>
      </c>
      <c r="AC11" s="150">
        <v>0.44700000000000001</v>
      </c>
      <c r="AD11" s="150">
        <v>15.522</v>
      </c>
      <c r="AE11" s="150">
        <v>0.61099999999999999</v>
      </c>
      <c r="AF11" s="150">
        <v>5.5039999999999996</v>
      </c>
      <c r="AG11" s="150">
        <v>4.2804607999999993</v>
      </c>
      <c r="AH11" s="150">
        <v>0.14799999999999999</v>
      </c>
      <c r="AI11" s="150">
        <v>4.0060000000000002</v>
      </c>
      <c r="AJ11" s="150">
        <v>6.4560000000000004</v>
      </c>
      <c r="AK11" s="150">
        <v>2.1120000000000001</v>
      </c>
      <c r="AL11" s="150">
        <v>0.28499999999999998</v>
      </c>
      <c r="AM11" s="204">
        <v>9.4885572139303487E-2</v>
      </c>
      <c r="AN11" s="204">
        <v>0.22312935323383085</v>
      </c>
      <c r="AO11" s="204">
        <v>8.9251741293532347E-2</v>
      </c>
      <c r="AP11" s="204">
        <v>0.14603482587064678</v>
      </c>
      <c r="AQ11" s="201">
        <v>5.1459999999999999</v>
      </c>
      <c r="AR11" s="138">
        <v>1000</v>
      </c>
      <c r="AS11" s="201">
        <v>78.849999999999994</v>
      </c>
      <c r="AT11" s="150">
        <v>6.0540000000000003</v>
      </c>
      <c r="AU11" s="183">
        <v>4.7647119296158609</v>
      </c>
      <c r="AX11" s="150">
        <v>62.838403980000002</v>
      </c>
      <c r="AY11" s="150">
        <v>0.47000262000000004</v>
      </c>
      <c r="AZ11" s="150">
        <v>16.320762120000001</v>
      </c>
      <c r="BA11" s="150">
        <v>0.64244206000000004</v>
      </c>
      <c r="BB11" s="150">
        <v>5.7872358400000001</v>
      </c>
      <c r="BC11" s="150">
        <v>0.15561607999999999</v>
      </c>
      <c r="BD11" s="150">
        <v>4.2121487600000007</v>
      </c>
      <c r="BE11" s="150">
        <v>6.7882257600000004</v>
      </c>
      <c r="BF11" s="150">
        <v>2.2206835200000001</v>
      </c>
      <c r="BG11" s="150">
        <v>0.29966609999999999</v>
      </c>
      <c r="BH11" s="182"/>
    </row>
    <row r="12" spans="1:60" s="145" customFormat="1" x14ac:dyDescent="0.2">
      <c r="A12" s="177" t="s">
        <v>18</v>
      </c>
      <c r="B12" s="179">
        <v>54.514000000000003</v>
      </c>
      <c r="C12" s="179">
        <v>0.57899999999999996</v>
      </c>
      <c r="D12" s="179">
        <v>20.670999999999999</v>
      </c>
      <c r="E12" s="179">
        <v>7.44</v>
      </c>
      <c r="F12" s="179">
        <v>0.17899999999999999</v>
      </c>
      <c r="G12" s="179">
        <v>2.31</v>
      </c>
      <c r="H12" s="179">
        <v>8.6739999999999995</v>
      </c>
      <c r="I12" s="179">
        <v>2.734</v>
      </c>
      <c r="J12" s="179">
        <v>0.38200000000000001</v>
      </c>
      <c r="K12" s="179">
        <v>0.10199999999999999</v>
      </c>
      <c r="L12" s="179">
        <v>0.30599999999999999</v>
      </c>
      <c r="M12" s="179">
        <v>0.22700000000000001</v>
      </c>
      <c r="N12" s="181">
        <v>98.121000000000009</v>
      </c>
      <c r="O12" s="150">
        <v>78.846809104420458</v>
      </c>
      <c r="P12" s="181"/>
      <c r="Q12" s="146">
        <v>60.741947239657854</v>
      </c>
      <c r="R12" s="146">
        <v>0.45779511527681555</v>
      </c>
      <c r="S12" s="146">
        <v>16.343839080979368</v>
      </c>
      <c r="T12" s="146">
        <v>5.8825486315362827</v>
      </c>
      <c r="U12" s="146">
        <v>0.14152905981787561</v>
      </c>
      <c r="V12" s="146">
        <v>1.8264364702753781</v>
      </c>
      <c r="W12" s="146">
        <v>6.8582294126271117</v>
      </c>
      <c r="X12" s="146">
        <v>2.1616784890618543</v>
      </c>
      <c r="Y12" s="146">
        <v>0.30203408296328765</v>
      </c>
      <c r="Z12" s="146">
        <v>5.2839624178041609</v>
      </c>
      <c r="AB12" s="150">
        <v>59.726999999999997</v>
      </c>
      <c r="AC12" s="150">
        <v>0.437</v>
      </c>
      <c r="AD12" s="150">
        <v>15.537000000000001</v>
      </c>
      <c r="AE12" s="150">
        <v>0.61299999999999999</v>
      </c>
      <c r="AF12" s="150">
        <v>5.556</v>
      </c>
      <c r="AG12" s="150">
        <v>4.3209011999999998</v>
      </c>
      <c r="AH12" s="150">
        <v>0.158</v>
      </c>
      <c r="AI12" s="150">
        <v>4.0629999999999997</v>
      </c>
      <c r="AJ12" s="150">
        <v>6.5490000000000004</v>
      </c>
      <c r="AK12" s="150">
        <v>2.0539999999999998</v>
      </c>
      <c r="AL12" s="150">
        <v>0.28499999999999998</v>
      </c>
      <c r="AM12" s="204">
        <v>7.6984455958549233E-2</v>
      </c>
      <c r="AN12" s="204">
        <v>0.23095336787564769</v>
      </c>
      <c r="AO12" s="204">
        <v>9.2381347150259085E-2</v>
      </c>
      <c r="AP12" s="204">
        <v>0.17132815198618309</v>
      </c>
      <c r="AQ12" s="201">
        <v>5.0199999999999996</v>
      </c>
      <c r="AR12" s="138">
        <v>1001</v>
      </c>
      <c r="AS12" s="201">
        <v>78.849999999999994</v>
      </c>
      <c r="AT12" s="150">
        <v>6.1079999999999997</v>
      </c>
      <c r="AU12" s="183">
        <v>4.7972029728508163</v>
      </c>
      <c r="AX12" s="150">
        <v>62.7252954</v>
      </c>
      <c r="AY12" s="150">
        <v>0.4589374</v>
      </c>
      <c r="AZ12" s="150">
        <v>16.3169574</v>
      </c>
      <c r="BA12" s="150">
        <v>0.64377260000000003</v>
      </c>
      <c r="BB12" s="150">
        <v>5.8349112000000005</v>
      </c>
      <c r="BC12" s="150">
        <v>0.16593160000000001</v>
      </c>
      <c r="BD12" s="150">
        <v>4.2669625999999994</v>
      </c>
      <c r="BE12" s="150">
        <v>6.8777598000000006</v>
      </c>
      <c r="BF12" s="150">
        <v>2.1571107999999999</v>
      </c>
      <c r="BG12" s="150">
        <v>0.29930699999999999</v>
      </c>
      <c r="BH12" s="182"/>
    </row>
    <row r="13" spans="1:60" ht="14.25" customHeight="1" x14ac:dyDescent="0.2">
      <c r="A13" s="177" t="s">
        <v>19</v>
      </c>
      <c r="B13" s="180">
        <v>44.63</v>
      </c>
      <c r="C13" s="180">
        <v>1.07</v>
      </c>
      <c r="D13" s="180">
        <v>22.81</v>
      </c>
      <c r="E13" s="180">
        <v>8.49</v>
      </c>
      <c r="F13" s="180">
        <v>0.17</v>
      </c>
      <c r="G13" s="180">
        <v>2.06</v>
      </c>
      <c r="H13" s="180">
        <v>15.53</v>
      </c>
      <c r="I13" s="180">
        <v>2.29</v>
      </c>
      <c r="J13" s="180">
        <v>0.2</v>
      </c>
      <c r="K13" s="180" t="s">
        <v>69</v>
      </c>
      <c r="L13" s="180">
        <v>0.62</v>
      </c>
      <c r="M13" s="180">
        <v>0.14000000000000001</v>
      </c>
      <c r="N13" s="148">
        <v>98.010000000000019</v>
      </c>
      <c r="O13" s="150">
        <v>78.995962377260099</v>
      </c>
      <c r="P13" s="148"/>
      <c r="Q13" s="146">
        <v>50.944017300224168</v>
      </c>
      <c r="R13" s="146">
        <v>0.92128392972516926</v>
      </c>
      <c r="S13" s="146">
        <v>19.639706950496361</v>
      </c>
      <c r="T13" s="146">
        <v>7.3100005265109216</v>
      </c>
      <c r="U13" s="146">
        <v>0.14637221313390536</v>
      </c>
      <c r="V13" s="146">
        <v>1.7736868179755592</v>
      </c>
      <c r="W13" s="146">
        <v>13.371532176291474</v>
      </c>
      <c r="X13" s="146">
        <v>1.971719812215549</v>
      </c>
      <c r="Y13" s="146">
        <v>0.17220260368694748</v>
      </c>
      <c r="Z13" s="146">
        <v>3.7494776697399397</v>
      </c>
      <c r="AB13" s="148">
        <v>47.472999999999999</v>
      </c>
      <c r="AC13" s="148">
        <v>0.71099999999999997</v>
      </c>
      <c r="AD13" s="148">
        <v>15.175000000000001</v>
      </c>
      <c r="AE13" s="148">
        <v>2.931</v>
      </c>
      <c r="AF13" s="148">
        <v>10.685</v>
      </c>
      <c r="AG13" s="148">
        <v>8.3097244999999997</v>
      </c>
      <c r="AH13" s="148">
        <v>0.24299999999999999</v>
      </c>
      <c r="AI13" s="148">
        <v>7.8079999999999998</v>
      </c>
      <c r="AJ13" s="148">
        <v>10.423</v>
      </c>
      <c r="AK13" s="148">
        <v>1.522</v>
      </c>
      <c r="AL13" s="148">
        <v>0.13100000000000001</v>
      </c>
      <c r="AM13" s="204">
        <v>0</v>
      </c>
      <c r="AN13" s="204">
        <v>0.41198130841121489</v>
      </c>
      <c r="AO13" s="204">
        <v>0.16479252336448597</v>
      </c>
      <c r="AP13" s="204">
        <v>9.3028037383177567E-2</v>
      </c>
      <c r="AQ13" s="202">
        <v>2.8980000000000001</v>
      </c>
      <c r="AR13" s="76">
        <v>1073</v>
      </c>
      <c r="AS13" s="202">
        <v>79</v>
      </c>
      <c r="AT13" s="148">
        <v>13.323</v>
      </c>
      <c r="AU13" s="183">
        <v>3.7969764381080298</v>
      </c>
      <c r="AX13" s="148">
        <v>48.848767539999997</v>
      </c>
      <c r="AY13" s="148">
        <v>0.73160477999999995</v>
      </c>
      <c r="AZ13" s="148">
        <v>15.614771500000002</v>
      </c>
      <c r="BA13" s="148">
        <v>3.01594038</v>
      </c>
      <c r="BB13" s="148">
        <v>10.994651300000001</v>
      </c>
      <c r="BC13" s="148">
        <v>0.25004213999999997</v>
      </c>
      <c r="BD13" s="148">
        <v>8.0342758399999994</v>
      </c>
      <c r="BE13" s="148">
        <v>10.725058540000001</v>
      </c>
      <c r="BF13" s="148">
        <v>1.5661075600000001</v>
      </c>
      <c r="BG13" s="148">
        <v>0.13479637999999999</v>
      </c>
      <c r="BH13" s="184"/>
    </row>
    <row r="14" spans="1:60" ht="14.25" customHeight="1" x14ac:dyDescent="0.2">
      <c r="A14" s="177" t="s">
        <v>19</v>
      </c>
      <c r="B14" s="180">
        <v>51.32</v>
      </c>
      <c r="C14" s="180">
        <v>0.33</v>
      </c>
      <c r="D14" s="180">
        <v>20.92</v>
      </c>
      <c r="E14" s="180">
        <v>7.64</v>
      </c>
      <c r="F14" s="180">
        <v>0.15</v>
      </c>
      <c r="G14" s="180">
        <v>3.9</v>
      </c>
      <c r="H14" s="180">
        <v>7.53</v>
      </c>
      <c r="I14" s="180">
        <v>3.19</v>
      </c>
      <c r="J14" s="180">
        <v>0.34</v>
      </c>
      <c r="K14" s="180" t="s">
        <v>69</v>
      </c>
      <c r="L14" s="180">
        <v>0.47</v>
      </c>
      <c r="M14" s="180">
        <v>0.19</v>
      </c>
      <c r="N14" s="148">
        <v>95.98</v>
      </c>
      <c r="O14" s="150">
        <v>79.2768719159846</v>
      </c>
      <c r="P14" s="148"/>
      <c r="Q14" s="146">
        <v>59.811025785307919</v>
      </c>
      <c r="R14" s="146">
        <v>0.25674794141399282</v>
      </c>
      <c r="S14" s="146">
        <v>16.276263437517365</v>
      </c>
      <c r="T14" s="146">
        <v>5.9441038557663806</v>
      </c>
      <c r="U14" s="146">
        <v>0.11670360973363311</v>
      </c>
      <c r="V14" s="146">
        <v>3.0342938530744612</v>
      </c>
      <c r="W14" s="146">
        <v>5.8585212086283827</v>
      </c>
      <c r="X14" s="146">
        <v>2.4818967670019307</v>
      </c>
      <c r="Y14" s="146">
        <v>0.26452818206290174</v>
      </c>
      <c r="Z14" s="146">
        <v>5.9559153594930319</v>
      </c>
      <c r="AB14" s="148">
        <v>59.384</v>
      </c>
      <c r="AC14" s="148">
        <v>0.255</v>
      </c>
      <c r="AD14" s="148">
        <v>15.936999999999999</v>
      </c>
      <c r="AE14" s="148">
        <v>0.62</v>
      </c>
      <c r="AF14" s="148">
        <v>5.4420000000000002</v>
      </c>
      <c r="AG14" s="148">
        <v>4.2322433999999998</v>
      </c>
      <c r="AH14" s="148">
        <v>0.13</v>
      </c>
      <c r="AI14" s="148">
        <v>3.968</v>
      </c>
      <c r="AJ14" s="148">
        <v>5.7489999999999997</v>
      </c>
      <c r="AK14" s="148">
        <v>2.4279999999999999</v>
      </c>
      <c r="AL14" s="148">
        <v>0.255</v>
      </c>
      <c r="AM14" s="204">
        <v>0</v>
      </c>
      <c r="AN14" s="204">
        <v>0.36318181818181816</v>
      </c>
      <c r="AO14" s="204">
        <v>0.14527272727272728</v>
      </c>
      <c r="AP14" s="204">
        <v>0.14681818181818182</v>
      </c>
      <c r="AQ14" s="202">
        <v>5.8339999999999996</v>
      </c>
      <c r="AR14" s="76">
        <v>1010</v>
      </c>
      <c r="AS14" s="202">
        <v>79.28</v>
      </c>
      <c r="AT14" s="148">
        <v>5.9989999999999997</v>
      </c>
      <c r="AU14" s="183">
        <v>4.1150143209601655</v>
      </c>
      <c r="AX14" s="148">
        <v>62.848462560000002</v>
      </c>
      <c r="AY14" s="148">
        <v>0.26987670000000002</v>
      </c>
      <c r="AZ14" s="148">
        <v>16.866764580000002</v>
      </c>
      <c r="BA14" s="148">
        <v>0.65617080000000005</v>
      </c>
      <c r="BB14" s="148">
        <v>5.7594862800000008</v>
      </c>
      <c r="BC14" s="148">
        <v>0.13758420000000002</v>
      </c>
      <c r="BD14" s="148">
        <v>4.1994931200000005</v>
      </c>
      <c r="BE14" s="148">
        <v>6.0843966600000003</v>
      </c>
      <c r="BF14" s="148">
        <v>2.56964952</v>
      </c>
      <c r="BG14" s="148">
        <v>0.26987670000000002</v>
      </c>
      <c r="BH14" s="184"/>
    </row>
    <row r="15" spans="1:60" ht="14.25" customHeight="1" x14ac:dyDescent="0.2">
      <c r="A15" s="177" t="s">
        <v>19</v>
      </c>
      <c r="B15" s="186">
        <v>55.3</v>
      </c>
      <c r="C15" s="186">
        <v>0.62</v>
      </c>
      <c r="D15" s="186">
        <v>22.35</v>
      </c>
      <c r="E15" s="186">
        <v>4.5</v>
      </c>
      <c r="F15" s="179" t="s">
        <v>68</v>
      </c>
      <c r="G15" s="186">
        <v>1.39</v>
      </c>
      <c r="H15" s="186">
        <v>8.26</v>
      </c>
      <c r="I15" s="186">
        <v>3.73</v>
      </c>
      <c r="J15" s="186">
        <v>0.37</v>
      </c>
      <c r="K15" s="186" t="s">
        <v>69</v>
      </c>
      <c r="L15" s="186">
        <v>0.72</v>
      </c>
      <c r="M15" s="186">
        <v>0.18</v>
      </c>
      <c r="N15" s="148">
        <v>97.420000000000016</v>
      </c>
      <c r="O15" s="150">
        <v>79.592519528529877</v>
      </c>
      <c r="P15" s="148"/>
      <c r="Q15" s="146">
        <v>62.630052350851393</v>
      </c>
      <c r="R15" s="146">
        <v>0.46796579502319113</v>
      </c>
      <c r="S15" s="146">
        <v>16.869412127045681</v>
      </c>
      <c r="T15" s="146">
        <v>3.3965259316199363</v>
      </c>
      <c r="U15" s="146">
        <v>0</v>
      </c>
      <c r="V15" s="146">
        <v>1.0491491211003803</v>
      </c>
      <c r="W15" s="146">
        <v>6.2345120433734831</v>
      </c>
      <c r="X15" s="146">
        <v>2.8153426055427473</v>
      </c>
      <c r="Y15" s="146">
        <v>0.27926990993319473</v>
      </c>
      <c r="Z15" s="146">
        <v>6.2577701155099863</v>
      </c>
      <c r="AB15" s="148">
        <v>61.100999999999999</v>
      </c>
      <c r="AC15" s="148">
        <v>0.441</v>
      </c>
      <c r="AD15" s="148">
        <v>15.846</v>
      </c>
      <c r="AE15" s="148">
        <v>0.438</v>
      </c>
      <c r="AF15" s="148">
        <v>4.3609999999999998</v>
      </c>
      <c r="AG15" s="148">
        <v>3.3915496999999997</v>
      </c>
      <c r="AH15" s="204" t="s">
        <v>68</v>
      </c>
      <c r="AI15" s="148">
        <v>3.1389999999999998</v>
      </c>
      <c r="AJ15" s="148">
        <v>5.883</v>
      </c>
      <c r="AK15" s="148">
        <v>2.649</v>
      </c>
      <c r="AL15" s="148">
        <v>0.26300000000000001</v>
      </c>
      <c r="AM15" s="204">
        <v>0</v>
      </c>
      <c r="AN15" s="204">
        <v>0.5121290322580645</v>
      </c>
      <c r="AO15" s="204">
        <v>0.20485161290322582</v>
      </c>
      <c r="AP15" s="204">
        <v>0.12803225806451612</v>
      </c>
      <c r="AQ15" s="202">
        <v>5.88</v>
      </c>
      <c r="AR15" s="76">
        <v>983</v>
      </c>
      <c r="AS15" s="202">
        <v>79.59</v>
      </c>
      <c r="AT15" s="148">
        <v>4.7549999999999999</v>
      </c>
      <c r="AU15" s="183">
        <v>4.9267002905320405</v>
      </c>
      <c r="AX15" s="148">
        <v>64.693738799999991</v>
      </c>
      <c r="AY15" s="148">
        <v>0.46693079999999998</v>
      </c>
      <c r="AZ15" s="148">
        <v>16.777744800000001</v>
      </c>
      <c r="BA15" s="148">
        <v>0.46375440000000001</v>
      </c>
      <c r="BB15" s="148">
        <v>4.6174267999999996</v>
      </c>
      <c r="BC15" s="148" t="s">
        <v>68</v>
      </c>
      <c r="BD15" s="148">
        <v>3.3235731999999998</v>
      </c>
      <c r="BE15" s="148">
        <v>6.2289203999999998</v>
      </c>
      <c r="BF15" s="148">
        <v>2.8047611999999997</v>
      </c>
      <c r="BG15" s="148">
        <v>0.2784644</v>
      </c>
      <c r="BH15" s="184"/>
    </row>
    <row r="16" spans="1:60" s="160" customFormat="1" ht="14.25" customHeight="1" x14ac:dyDescent="0.2">
      <c r="A16" s="177" t="s">
        <v>19</v>
      </c>
      <c r="B16" s="187">
        <v>44.316666666666663</v>
      </c>
      <c r="C16" s="187">
        <v>1.0999999999999999</v>
      </c>
      <c r="D16" s="187">
        <v>22.623333333333335</v>
      </c>
      <c r="E16" s="187">
        <v>8.586666666666666</v>
      </c>
      <c r="F16" s="187">
        <v>0.16666666666666666</v>
      </c>
      <c r="G16" s="187">
        <v>2.11</v>
      </c>
      <c r="H16" s="187">
        <v>15.746666666666668</v>
      </c>
      <c r="I16" s="187">
        <v>2.04</v>
      </c>
      <c r="J16" s="187">
        <v>0.19333333333333336</v>
      </c>
      <c r="K16" s="188" t="s">
        <v>69</v>
      </c>
      <c r="L16" s="187">
        <v>0.66333333333333344</v>
      </c>
      <c r="M16" s="187">
        <v>0.10999999999999999</v>
      </c>
      <c r="N16" s="146">
        <v>97.656666666666666</v>
      </c>
      <c r="O16" s="146">
        <v>78.541730330996302</v>
      </c>
      <c r="P16" s="146"/>
      <c r="Q16" s="146">
        <v>50.640468022521276</v>
      </c>
      <c r="R16" s="146">
        <v>0.95718117946500714</v>
      </c>
      <c r="S16" s="146">
        <v>19.686026257663652</v>
      </c>
      <c r="T16" s="146">
        <v>7.4718142978844213</v>
      </c>
      <c r="U16" s="146">
        <v>0.14502745143409201</v>
      </c>
      <c r="V16" s="146">
        <v>1.8360475351556051</v>
      </c>
      <c r="W16" s="146">
        <v>13.702193611493016</v>
      </c>
      <c r="X16" s="146">
        <v>1.7751360055532865</v>
      </c>
      <c r="Y16" s="146">
        <v>0.16823184366354679</v>
      </c>
      <c r="Z16" s="146">
        <v>3.6178737951661124</v>
      </c>
      <c r="AB16" s="146">
        <v>47.165999999999997</v>
      </c>
      <c r="AC16" s="146">
        <v>0.74</v>
      </c>
      <c r="AD16" s="146">
        <v>15.170999999999999</v>
      </c>
      <c r="AE16" s="146">
        <v>3.056</v>
      </c>
      <c r="AF16" s="146">
        <v>10.904999999999999</v>
      </c>
      <c r="AG16" s="146">
        <v>8.480818499999998</v>
      </c>
      <c r="AH16" s="146">
        <v>0.247</v>
      </c>
      <c r="AI16" s="146">
        <v>7.7850000000000001</v>
      </c>
      <c r="AJ16" s="146">
        <v>10.638999999999999</v>
      </c>
      <c r="AK16" s="146">
        <v>1.371</v>
      </c>
      <c r="AL16" s="146">
        <v>0.13100000000000001</v>
      </c>
      <c r="AM16" s="205">
        <v>0</v>
      </c>
      <c r="AN16" s="205">
        <v>0.44624242424242433</v>
      </c>
      <c r="AO16" s="205">
        <v>0.17849696969696974</v>
      </c>
      <c r="AP16" s="205">
        <v>7.3999999999999996E-2</v>
      </c>
      <c r="AQ16" s="203">
        <v>2.7890000000000001</v>
      </c>
      <c r="AR16" s="162">
        <v>1070</v>
      </c>
      <c r="AS16" s="203">
        <v>78.540000000000006</v>
      </c>
      <c r="AT16" s="146">
        <v>13.654999999999999</v>
      </c>
      <c r="AU16" s="183">
        <v>3.8851475922549099</v>
      </c>
      <c r="AX16" s="146">
        <v>48.481459739999998</v>
      </c>
      <c r="AY16" s="146">
        <v>0.76063859999999994</v>
      </c>
      <c r="AZ16" s="146">
        <v>15.594119189999999</v>
      </c>
      <c r="BA16" s="146">
        <v>3.1412318400000001</v>
      </c>
      <c r="BB16" s="146">
        <v>11.20914045</v>
      </c>
      <c r="BC16" s="146">
        <v>0.25388883000000001</v>
      </c>
      <c r="BD16" s="146">
        <v>8.0021236499999997</v>
      </c>
      <c r="BE16" s="146">
        <v>10.935721709999999</v>
      </c>
      <c r="BF16" s="146">
        <v>1.40923719</v>
      </c>
      <c r="BG16" s="146">
        <v>0.13465358999999999</v>
      </c>
      <c r="BH16" s="189"/>
    </row>
    <row r="17" spans="1:60" ht="14.25" customHeight="1" x14ac:dyDescent="0.2">
      <c r="A17" s="177" t="s">
        <v>19</v>
      </c>
      <c r="B17" s="190">
        <v>44.026666666666664</v>
      </c>
      <c r="C17" s="190">
        <v>1.0833333333333333</v>
      </c>
      <c r="D17" s="190">
        <v>22.953333333333333</v>
      </c>
      <c r="E17" s="190">
        <v>7.59</v>
      </c>
      <c r="F17" s="190">
        <v>0.18333333333333335</v>
      </c>
      <c r="G17" s="190">
        <v>2.0933333333333333</v>
      </c>
      <c r="H17" s="190">
        <v>15.863333333333335</v>
      </c>
      <c r="I17" s="190">
        <v>2.0966666666666667</v>
      </c>
      <c r="J17" s="190">
        <v>0.23666666666666666</v>
      </c>
      <c r="K17" s="191" t="s">
        <v>69</v>
      </c>
      <c r="L17" s="190">
        <v>0.65333333333333332</v>
      </c>
      <c r="M17" s="190">
        <v>0.12</v>
      </c>
      <c r="N17" s="148">
        <v>96.9</v>
      </c>
      <c r="O17" s="150">
        <v>78.844602709272351</v>
      </c>
      <c r="P17" s="148"/>
      <c r="Q17" s="146">
        <v>50.928269567528126</v>
      </c>
      <c r="R17" s="146">
        <v>0.94146661622679495</v>
      </c>
      <c r="S17" s="146">
        <v>19.94750498257757</v>
      </c>
      <c r="T17" s="146">
        <v>6.5960599543028078</v>
      </c>
      <c r="U17" s="146">
        <v>0.15932511966914994</v>
      </c>
      <c r="V17" s="146">
        <v>1.81920318458593</v>
      </c>
      <c r="W17" s="146">
        <v>13.785968081917899</v>
      </c>
      <c r="X17" s="146">
        <v>1.8221000049435507</v>
      </c>
      <c r="Y17" s="146">
        <v>0.20567424539108448</v>
      </c>
      <c r="Z17" s="146">
        <v>3.7944282428570677</v>
      </c>
      <c r="AB17" s="148">
        <v>47.122999999999998</v>
      </c>
      <c r="AC17" s="148">
        <v>0.71</v>
      </c>
      <c r="AD17" s="148">
        <v>15.077999999999999</v>
      </c>
      <c r="AE17" s="148">
        <v>3.0470000000000002</v>
      </c>
      <c r="AF17" s="148">
        <v>10.930999999999999</v>
      </c>
      <c r="AG17" s="148">
        <v>8.5010386999999987</v>
      </c>
      <c r="AH17" s="148">
        <v>0.26100000000000001</v>
      </c>
      <c r="AI17" s="148">
        <v>7.9340000000000002</v>
      </c>
      <c r="AJ17" s="148">
        <v>10.516</v>
      </c>
      <c r="AK17" s="148">
        <v>1.3759999999999999</v>
      </c>
      <c r="AL17" s="148">
        <v>0.159</v>
      </c>
      <c r="AM17" s="204">
        <v>0</v>
      </c>
      <c r="AN17" s="204">
        <v>0.42818461538461539</v>
      </c>
      <c r="AO17" s="204">
        <v>0.17127384615384617</v>
      </c>
      <c r="AP17" s="204">
        <v>7.8646153846153838E-2</v>
      </c>
      <c r="AQ17" s="202">
        <v>2.8650000000000002</v>
      </c>
      <c r="AR17" s="76">
        <v>1074</v>
      </c>
      <c r="AS17" s="202">
        <v>78.84</v>
      </c>
      <c r="AT17" s="148">
        <v>13.673</v>
      </c>
      <c r="AU17" s="183">
        <v>3.7254256057816648</v>
      </c>
      <c r="AX17" s="148">
        <v>48.47307395</v>
      </c>
      <c r="AY17" s="148">
        <v>0.73034149999999998</v>
      </c>
      <c r="AZ17" s="148">
        <v>15.5099847</v>
      </c>
      <c r="BA17" s="148">
        <v>3.1342965500000002</v>
      </c>
      <c r="BB17" s="148">
        <v>11.24417315</v>
      </c>
      <c r="BC17" s="148">
        <v>0.26847765000000001</v>
      </c>
      <c r="BD17" s="148">
        <v>8.1613091000000004</v>
      </c>
      <c r="BE17" s="148">
        <v>10.817283400000001</v>
      </c>
      <c r="BF17" s="148">
        <v>1.4154224</v>
      </c>
      <c r="BG17" s="148">
        <v>0.16355535000000002</v>
      </c>
      <c r="BH17" s="184"/>
    </row>
    <row r="18" spans="1:60" ht="14.25" customHeight="1" x14ac:dyDescent="0.2">
      <c r="A18" s="177" t="s">
        <v>19</v>
      </c>
      <c r="B18" s="180">
        <v>57.12</v>
      </c>
      <c r="C18" s="180">
        <v>0.18</v>
      </c>
      <c r="D18" s="180">
        <v>20.48</v>
      </c>
      <c r="E18" s="180">
        <v>4.7300000000000004</v>
      </c>
      <c r="F18" s="180">
        <v>0.15</v>
      </c>
      <c r="G18" s="180">
        <v>2.3199999999999998</v>
      </c>
      <c r="H18" s="180">
        <v>7.79</v>
      </c>
      <c r="I18" s="180">
        <v>3.45</v>
      </c>
      <c r="J18" s="180">
        <v>0.36</v>
      </c>
      <c r="K18" s="180" t="s">
        <v>69</v>
      </c>
      <c r="L18" s="180">
        <v>0.72</v>
      </c>
      <c r="M18" s="180">
        <v>0.2</v>
      </c>
      <c r="N18" s="148">
        <v>97.500000000000014</v>
      </c>
      <c r="O18" s="150">
        <v>79.006793628832128</v>
      </c>
      <c r="P18" s="148"/>
      <c r="Q18" s="146">
        <v>63.205896406037994</v>
      </c>
      <c r="R18" s="146">
        <v>0.14384699629308775</v>
      </c>
      <c r="S18" s="146">
        <v>16.366591578235763</v>
      </c>
      <c r="T18" s="146">
        <v>3.7799794025905844</v>
      </c>
      <c r="U18" s="146">
        <v>0.11987249691090646</v>
      </c>
      <c r="V18" s="146">
        <v>1.8540279522220195</v>
      </c>
      <c r="W18" s="146">
        <v>6.2253783395730746</v>
      </c>
      <c r="X18" s="146">
        <v>2.7570674289508483</v>
      </c>
      <c r="Y18" s="146">
        <v>0.28769399258617551</v>
      </c>
      <c r="Z18" s="146">
        <v>5.259645406599545</v>
      </c>
      <c r="AB18" s="148">
        <v>61.877000000000002</v>
      </c>
      <c r="AC18" s="148">
        <v>0.13300000000000001</v>
      </c>
      <c r="AD18" s="148">
        <v>15.555999999999999</v>
      </c>
      <c r="AE18" s="148">
        <v>0.47</v>
      </c>
      <c r="AF18" s="148">
        <v>4.6710000000000003</v>
      </c>
      <c r="AG18" s="148">
        <v>3.6326366999999999</v>
      </c>
      <c r="AH18" s="148">
        <v>0.14399999999999999</v>
      </c>
      <c r="AI18" s="148">
        <v>3.31</v>
      </c>
      <c r="AJ18" s="148">
        <v>5.9420000000000002</v>
      </c>
      <c r="AK18" s="148">
        <v>2.6230000000000002</v>
      </c>
      <c r="AL18" s="148">
        <v>0.27600000000000002</v>
      </c>
      <c r="AM18" s="204">
        <v>0</v>
      </c>
      <c r="AN18" s="204">
        <v>0.53200000000000003</v>
      </c>
      <c r="AO18" s="204">
        <v>0.21280000000000002</v>
      </c>
      <c r="AP18" s="204">
        <v>0.14777777777777779</v>
      </c>
      <c r="AQ18" s="202">
        <v>4.9989999999999997</v>
      </c>
      <c r="AR18" s="76">
        <v>994</v>
      </c>
      <c r="AS18" s="202">
        <v>79.010000000000005</v>
      </c>
      <c r="AT18" s="148">
        <v>5.0940000000000003</v>
      </c>
      <c r="AU18" s="183">
        <v>4.8487520417367875</v>
      </c>
      <c r="AX18" s="148">
        <v>64.970231229999996</v>
      </c>
      <c r="AY18" s="148">
        <v>0.13964867</v>
      </c>
      <c r="AZ18" s="148">
        <v>16.33364444</v>
      </c>
      <c r="BA18" s="148">
        <v>0.49349529999999997</v>
      </c>
      <c r="BB18" s="148">
        <v>4.9045032900000001</v>
      </c>
      <c r="BC18" s="148">
        <v>0.15119855999999998</v>
      </c>
      <c r="BD18" s="148">
        <v>3.4754668999999998</v>
      </c>
      <c r="BE18" s="148">
        <v>6.2390405800000002</v>
      </c>
      <c r="BF18" s="148">
        <v>2.7541237700000001</v>
      </c>
      <c r="BG18" s="148">
        <v>0.28979724000000001</v>
      </c>
      <c r="BH18" s="184"/>
    </row>
    <row r="19" spans="1:60" ht="14.25" customHeight="1" x14ac:dyDescent="0.2">
      <c r="A19" s="177" t="s">
        <v>19</v>
      </c>
      <c r="B19" s="192">
        <v>44.91</v>
      </c>
      <c r="C19" s="192">
        <v>1.1266666666666667</v>
      </c>
      <c r="D19" s="192">
        <v>23.426666666666666</v>
      </c>
      <c r="E19" s="192">
        <v>7.8133333333333335</v>
      </c>
      <c r="F19" s="192">
        <v>0.11333333333333334</v>
      </c>
      <c r="G19" s="192">
        <v>2.1999999999999997</v>
      </c>
      <c r="H19" s="192">
        <v>16.273333333333337</v>
      </c>
      <c r="I19" s="192">
        <v>2.2833333333333332</v>
      </c>
      <c r="J19" s="192">
        <v>0.23333333333333331</v>
      </c>
      <c r="K19" s="180" t="s">
        <v>69</v>
      </c>
      <c r="L19" s="192">
        <v>0.20333333333333334</v>
      </c>
      <c r="M19" s="192">
        <v>0.12</v>
      </c>
      <c r="N19" s="148">
        <v>98.703333333333333</v>
      </c>
      <c r="O19" s="150">
        <v>78.902995172984859</v>
      </c>
      <c r="P19" s="148"/>
      <c r="Q19" s="146">
        <v>51.138520198764908</v>
      </c>
      <c r="R19" s="146">
        <v>0.94438613295861717</v>
      </c>
      <c r="S19" s="146">
        <v>19.636525865186869</v>
      </c>
      <c r="T19" s="146">
        <v>6.5492340108136053</v>
      </c>
      <c r="U19" s="146">
        <v>9.4997421658559122E-2</v>
      </c>
      <c r="V19" s="146">
        <v>1.8440675969014413</v>
      </c>
      <c r="W19" s="146">
        <v>13.640512133443698</v>
      </c>
      <c r="X19" s="146">
        <v>1.9139186422386172</v>
      </c>
      <c r="Y19" s="146">
        <v>0.19558292694409229</v>
      </c>
      <c r="Z19" s="146">
        <v>4.0422550710895981</v>
      </c>
      <c r="AB19" s="148">
        <v>47.268999999999998</v>
      </c>
      <c r="AC19" s="148">
        <v>0.71</v>
      </c>
      <c r="AD19" s="148">
        <v>14.824999999999999</v>
      </c>
      <c r="AE19" s="148">
        <v>3.0609999999999999</v>
      </c>
      <c r="AF19" s="148">
        <v>10.928000000000001</v>
      </c>
      <c r="AG19" s="148">
        <v>8.4987055999999992</v>
      </c>
      <c r="AH19" s="148">
        <v>0.20899999999999999</v>
      </c>
      <c r="AI19" s="148">
        <v>7.9669999999999996</v>
      </c>
      <c r="AJ19" s="148">
        <v>10.391</v>
      </c>
      <c r="AK19" s="148">
        <v>1.4419999999999999</v>
      </c>
      <c r="AL19" s="148">
        <v>0.151</v>
      </c>
      <c r="AM19" s="204">
        <v>0</v>
      </c>
      <c r="AN19" s="204">
        <v>0.12813609467455622</v>
      </c>
      <c r="AO19" s="206">
        <v>5.1254437869822492E-2</v>
      </c>
      <c r="AP19" s="204">
        <v>7.562130177514792E-2</v>
      </c>
      <c r="AQ19" s="202">
        <v>3.0489999999999999</v>
      </c>
      <c r="AR19" s="76">
        <v>1075</v>
      </c>
      <c r="AS19" s="202">
        <v>78.900000000000006</v>
      </c>
      <c r="AT19" s="148">
        <v>13.682</v>
      </c>
      <c r="AU19" s="183">
        <v>3.6578869776922329</v>
      </c>
      <c r="AX19" s="148">
        <v>48.710231809999996</v>
      </c>
      <c r="AY19" s="148">
        <v>0.73164789999999991</v>
      </c>
      <c r="AZ19" s="148">
        <v>15.277014249999997</v>
      </c>
      <c r="BA19" s="148">
        <v>3.1543298899999996</v>
      </c>
      <c r="BB19" s="148">
        <v>11.261194720000001</v>
      </c>
      <c r="BC19" s="148">
        <v>0.21537240999999996</v>
      </c>
      <c r="BD19" s="148">
        <v>8.2099138299999996</v>
      </c>
      <c r="BE19" s="148">
        <v>10.707821589999998</v>
      </c>
      <c r="BF19" s="148">
        <v>1.4859665799999997</v>
      </c>
      <c r="BG19" s="148">
        <v>0.15560398999999997</v>
      </c>
      <c r="BH19" s="184"/>
    </row>
    <row r="20" spans="1:60" ht="14.25" customHeight="1" x14ac:dyDescent="0.2">
      <c r="A20" s="177" t="s">
        <v>19</v>
      </c>
      <c r="B20" s="192">
        <v>45.09</v>
      </c>
      <c r="C20" s="192">
        <v>1.1733333333333333</v>
      </c>
      <c r="D20" s="192">
        <v>23.36</v>
      </c>
      <c r="E20" s="192">
        <v>8.2766666666666655</v>
      </c>
      <c r="F20" s="192">
        <v>0.18000000000000002</v>
      </c>
      <c r="G20" s="192">
        <v>2.1966666666666668</v>
      </c>
      <c r="H20" s="192">
        <v>15.986666666666666</v>
      </c>
      <c r="I20" s="192">
        <v>2.3766666666666669</v>
      </c>
      <c r="J20" s="192">
        <v>0.24666666666666667</v>
      </c>
      <c r="K20" s="180" t="s">
        <v>69</v>
      </c>
      <c r="L20" s="192">
        <v>0.33</v>
      </c>
      <c r="M20" s="192">
        <v>0.11666666666666665</v>
      </c>
      <c r="N20" s="148">
        <v>99.333333333333343</v>
      </c>
      <c r="O20" s="150">
        <v>79.087527924728505</v>
      </c>
      <c r="P20" s="148"/>
      <c r="Q20" s="146">
        <v>51.03754834387297</v>
      </c>
      <c r="R20" s="146">
        <v>0.98066614209349379</v>
      </c>
      <c r="S20" s="146">
        <v>19.524171374406833</v>
      </c>
      <c r="T20" s="146">
        <v>6.9175966784606384</v>
      </c>
      <c r="U20" s="146">
        <v>0.15044310134388827</v>
      </c>
      <c r="V20" s="146">
        <v>1.8359630330670811</v>
      </c>
      <c r="W20" s="146">
        <v>13.361576186023855</v>
      </c>
      <c r="X20" s="146">
        <v>1.9864061344109691</v>
      </c>
      <c r="Y20" s="146">
        <v>0.20616276850829132</v>
      </c>
      <c r="Z20" s="146">
        <v>3.9994662378119696</v>
      </c>
      <c r="AB20" s="148">
        <v>47.433</v>
      </c>
      <c r="AC20" s="148">
        <v>0.752</v>
      </c>
      <c r="AD20" s="148">
        <v>14.983000000000001</v>
      </c>
      <c r="AE20" s="148">
        <v>2.9590000000000001</v>
      </c>
      <c r="AF20" s="148">
        <v>10.675000000000001</v>
      </c>
      <c r="AG20" s="148">
        <v>8.3019475000000007</v>
      </c>
      <c r="AH20" s="148">
        <v>0.246</v>
      </c>
      <c r="AI20" s="148">
        <v>7.8419999999999996</v>
      </c>
      <c r="AJ20" s="148">
        <v>10.35</v>
      </c>
      <c r="AK20" s="148">
        <v>1.528</v>
      </c>
      <c r="AL20" s="148">
        <v>0.161</v>
      </c>
      <c r="AM20" s="204">
        <v>0</v>
      </c>
      <c r="AN20" s="204">
        <v>0.21149999999999999</v>
      </c>
      <c r="AO20" s="206">
        <v>8.4600000000000009E-2</v>
      </c>
      <c r="AP20" s="204">
        <v>7.4772727272727268E-2</v>
      </c>
      <c r="AQ20" s="202">
        <v>3.07</v>
      </c>
      <c r="AR20" s="76">
        <v>1072</v>
      </c>
      <c r="AS20" s="202">
        <v>79.09</v>
      </c>
      <c r="AT20" s="148">
        <v>13.337999999999999</v>
      </c>
      <c r="AU20" s="183">
        <v>3.7453194705314008</v>
      </c>
      <c r="AX20" s="148">
        <v>48.8891931</v>
      </c>
      <c r="AY20" s="148">
        <v>0.77508639999999995</v>
      </c>
      <c r="AZ20" s="148">
        <v>15.442978099999999</v>
      </c>
      <c r="BA20" s="148">
        <v>3.0498412999999998</v>
      </c>
      <c r="BB20" s="148">
        <v>11.002722500000001</v>
      </c>
      <c r="BC20" s="148">
        <v>0.25355220000000001</v>
      </c>
      <c r="BD20" s="148">
        <v>8.0827493999999991</v>
      </c>
      <c r="BE20" s="148">
        <v>10.667744999999998</v>
      </c>
      <c r="BF20" s="148">
        <v>1.5749096</v>
      </c>
      <c r="BG20" s="148">
        <v>0.1659427</v>
      </c>
      <c r="BH20" s="184"/>
    </row>
    <row r="21" spans="1:60" ht="14.25" customHeight="1" x14ac:dyDescent="0.2">
      <c r="A21" s="177" t="s">
        <v>19</v>
      </c>
      <c r="B21" s="192">
        <v>45.48</v>
      </c>
      <c r="C21" s="192">
        <v>1.17</v>
      </c>
      <c r="D21" s="192">
        <v>23.186666666666667</v>
      </c>
      <c r="E21" s="192">
        <v>7.253333333333333</v>
      </c>
      <c r="F21" s="192">
        <v>0.1466666666666667</v>
      </c>
      <c r="G21" s="192">
        <v>2.0233333333333334</v>
      </c>
      <c r="H21" s="192">
        <v>15.996666666666668</v>
      </c>
      <c r="I21" s="192">
        <v>2.1233333333333335</v>
      </c>
      <c r="J21" s="192">
        <v>0.22999999999999998</v>
      </c>
      <c r="K21" s="180" t="s">
        <v>69</v>
      </c>
      <c r="L21" s="192">
        <v>0.66333333333333344</v>
      </c>
      <c r="M21" s="192">
        <v>0.13666666666666669</v>
      </c>
      <c r="N21" s="148">
        <v>98.41</v>
      </c>
      <c r="O21" s="150">
        <v>78.870930526142843</v>
      </c>
      <c r="P21" s="148"/>
      <c r="Q21" s="146">
        <v>51.16555631522936</v>
      </c>
      <c r="R21" s="146">
        <v>1.0181177979522955</v>
      </c>
      <c r="S21" s="146">
        <v>20.176716246598772</v>
      </c>
      <c r="T21" s="146">
        <v>6.3117502232028349</v>
      </c>
      <c r="U21" s="146">
        <v>0.12762730230741029</v>
      </c>
      <c r="V21" s="146">
        <v>1.7606766477408644</v>
      </c>
      <c r="W21" s="146">
        <v>13.92007781302868</v>
      </c>
      <c r="X21" s="146">
        <v>1.8476952629504622</v>
      </c>
      <c r="Y21" s="146">
        <v>0.2001428149820752</v>
      </c>
      <c r="Z21" s="146">
        <v>3.4716395760072571</v>
      </c>
      <c r="AB21" s="148">
        <v>47.264000000000003</v>
      </c>
      <c r="AC21" s="148">
        <v>0.76900000000000002</v>
      </c>
      <c r="AD21" s="148">
        <v>15.218</v>
      </c>
      <c r="AE21" s="148">
        <v>3.0449999999999999</v>
      </c>
      <c r="AF21" s="148">
        <v>10.84</v>
      </c>
      <c r="AG21" s="148">
        <v>8.4302679999999999</v>
      </c>
      <c r="AH21" s="148">
        <v>0.23899999999999999</v>
      </c>
      <c r="AI21" s="148">
        <v>7.8710000000000004</v>
      </c>
      <c r="AJ21" s="148">
        <v>10.590999999999999</v>
      </c>
      <c r="AK21" s="148">
        <v>1.395</v>
      </c>
      <c r="AL21" s="148">
        <v>0.151</v>
      </c>
      <c r="AM21" s="204">
        <v>0</v>
      </c>
      <c r="AN21" s="204">
        <v>0.43598575498575509</v>
      </c>
      <c r="AO21" s="204">
        <v>0.17439430199430206</v>
      </c>
      <c r="AP21" s="204">
        <v>8.9826210826210839E-2</v>
      </c>
      <c r="AQ21" s="202">
        <v>2.617</v>
      </c>
      <c r="AR21" s="76">
        <v>1075</v>
      </c>
      <c r="AS21" s="202">
        <v>78.87</v>
      </c>
      <c r="AT21" s="148">
        <v>13.581</v>
      </c>
      <c r="AU21" s="183">
        <v>3.8004086873383045</v>
      </c>
      <c r="AX21" s="148">
        <v>48.500898880000001</v>
      </c>
      <c r="AY21" s="148">
        <v>0.78912473000000005</v>
      </c>
      <c r="AZ21" s="148">
        <v>15.61625506</v>
      </c>
      <c r="BA21" s="148">
        <v>3.1246876499999998</v>
      </c>
      <c r="BB21" s="148">
        <v>11.123682800000001</v>
      </c>
      <c r="BC21" s="148">
        <v>0.24525463</v>
      </c>
      <c r="BD21" s="148">
        <v>8.07698407</v>
      </c>
      <c r="BE21" s="148">
        <v>10.86816647</v>
      </c>
      <c r="BF21" s="148">
        <v>1.4315071500000001</v>
      </c>
      <c r="BG21" s="148">
        <v>0.15495166999999999</v>
      </c>
      <c r="BH21" s="184"/>
    </row>
    <row r="22" spans="1:60" ht="14.25" customHeight="1" x14ac:dyDescent="0.2">
      <c r="A22" s="177" t="s">
        <v>19</v>
      </c>
      <c r="B22" s="192">
        <v>45.21</v>
      </c>
      <c r="C22" s="192">
        <v>1.1233333333333333</v>
      </c>
      <c r="D22" s="192">
        <v>23.126666666666665</v>
      </c>
      <c r="E22" s="192">
        <v>7.7366666666666672</v>
      </c>
      <c r="F22" s="192">
        <v>0.18000000000000002</v>
      </c>
      <c r="G22" s="192">
        <v>2.59</v>
      </c>
      <c r="H22" s="192">
        <v>15.723333333333334</v>
      </c>
      <c r="I22" s="192">
        <v>2.0500000000000003</v>
      </c>
      <c r="J22" s="192">
        <v>0.24</v>
      </c>
      <c r="K22" s="180" t="s">
        <v>69</v>
      </c>
      <c r="L22" s="192">
        <v>0.63666666666666671</v>
      </c>
      <c r="M22" s="192">
        <v>0.13</v>
      </c>
      <c r="N22" s="148">
        <v>98.74666666666667</v>
      </c>
      <c r="O22" s="150">
        <v>79.250494451398737</v>
      </c>
      <c r="P22" s="148"/>
      <c r="Q22" s="146">
        <v>50.683079827622507</v>
      </c>
      <c r="R22" s="146">
        <v>0.97750063439785295</v>
      </c>
      <c r="S22" s="146">
        <v>20.12433056810773</v>
      </c>
      <c r="T22" s="146">
        <v>6.732281817321712</v>
      </c>
      <c r="U22" s="146">
        <v>0.15663214913200021</v>
      </c>
      <c r="V22" s="146">
        <v>2.253762590288225</v>
      </c>
      <c r="W22" s="146">
        <v>13.682108286215648</v>
      </c>
      <c r="X22" s="146">
        <v>1.7838661428922244</v>
      </c>
      <c r="Y22" s="146">
        <v>0.20884286550933359</v>
      </c>
      <c r="Z22" s="146">
        <v>3.3975951185127671</v>
      </c>
      <c r="AB22" s="148">
        <v>47.155000000000001</v>
      </c>
      <c r="AC22" s="148">
        <v>0.754</v>
      </c>
      <c r="AD22" s="148">
        <v>15.489000000000001</v>
      </c>
      <c r="AE22" s="148">
        <v>2.92</v>
      </c>
      <c r="AF22" s="148">
        <v>10.725</v>
      </c>
      <c r="AG22" s="148">
        <v>8.3408324999999994</v>
      </c>
      <c r="AH22" s="148">
        <v>0.254</v>
      </c>
      <c r="AI22" s="148">
        <v>7.9260000000000002</v>
      </c>
      <c r="AJ22" s="148">
        <v>10.627000000000001</v>
      </c>
      <c r="AK22" s="148">
        <v>1.37</v>
      </c>
      <c r="AL22" s="148">
        <v>0.16200000000000001</v>
      </c>
      <c r="AM22" s="204">
        <v>0</v>
      </c>
      <c r="AN22" s="204">
        <v>0.42734124629080122</v>
      </c>
      <c r="AO22" s="204">
        <v>0.17093649851632051</v>
      </c>
      <c r="AP22" s="204">
        <v>8.7258160237388735E-2</v>
      </c>
      <c r="AQ22" s="202">
        <v>2.617</v>
      </c>
      <c r="AR22" s="76">
        <v>1076</v>
      </c>
      <c r="AS22" s="202">
        <v>79.25</v>
      </c>
      <c r="AT22" s="148">
        <v>13.353</v>
      </c>
      <c r="AU22" s="183">
        <v>3.7673719528747518</v>
      </c>
      <c r="AX22" s="148">
        <v>48.389046350000001</v>
      </c>
      <c r="AY22" s="148">
        <v>0.77373217999999999</v>
      </c>
      <c r="AZ22" s="148">
        <v>15.894347130000002</v>
      </c>
      <c r="BA22" s="148">
        <v>2.9964164000000002</v>
      </c>
      <c r="BB22" s="148">
        <v>11.005673249999999</v>
      </c>
      <c r="BC22" s="148">
        <v>0.26064718000000003</v>
      </c>
      <c r="BD22" s="148">
        <v>8.1334234199999997</v>
      </c>
      <c r="BE22" s="148">
        <v>10.905108590000001</v>
      </c>
      <c r="BF22" s="148">
        <v>1.4058529000000002</v>
      </c>
      <c r="BG22" s="148">
        <v>0.16623954000000002</v>
      </c>
      <c r="BH22" s="184"/>
    </row>
    <row r="23" spans="1:60" ht="14.25" customHeight="1" x14ac:dyDescent="0.2">
      <c r="A23" s="177" t="s">
        <v>19</v>
      </c>
      <c r="B23" s="192">
        <v>44.306666666666665</v>
      </c>
      <c r="C23" s="192">
        <v>1.1333333333333333</v>
      </c>
      <c r="D23" s="192">
        <v>22.41</v>
      </c>
      <c r="E23" s="192">
        <v>7.3999999999999995</v>
      </c>
      <c r="F23" s="192">
        <v>7.6666666666666675E-2</v>
      </c>
      <c r="G23" s="192">
        <v>2.0133333333333332</v>
      </c>
      <c r="H23" s="192">
        <v>14.956666666666665</v>
      </c>
      <c r="I23" s="192">
        <v>2.8933333333333331</v>
      </c>
      <c r="J23" s="192">
        <v>0.25333333333333335</v>
      </c>
      <c r="K23" s="180" t="s">
        <v>69</v>
      </c>
      <c r="L23" s="192">
        <v>0.64</v>
      </c>
      <c r="M23" s="192">
        <v>0.10999999999999999</v>
      </c>
      <c r="N23" s="148">
        <v>96.193333333333328</v>
      </c>
      <c r="O23" s="150">
        <v>79.146887200324301</v>
      </c>
      <c r="P23" s="148"/>
      <c r="Q23" s="146">
        <v>52.166831993178818</v>
      </c>
      <c r="R23" s="146">
        <v>0.96398193531399945</v>
      </c>
      <c r="S23" s="146">
        <v>19.061325150341229</v>
      </c>
      <c r="T23" s="146">
        <v>6.2942349894031722</v>
      </c>
      <c r="U23" s="146">
        <v>6.5210542683005857E-2</v>
      </c>
      <c r="V23" s="146">
        <v>1.7124855556754575</v>
      </c>
      <c r="W23" s="146">
        <v>12.721726305158573</v>
      </c>
      <c r="X23" s="146">
        <v>2.4609891760369158</v>
      </c>
      <c r="Y23" s="146">
        <v>0.21547831495254102</v>
      </c>
      <c r="Z23" s="146">
        <v>4.3377360372562803</v>
      </c>
      <c r="AB23" s="148">
        <v>48.347000000000001</v>
      </c>
      <c r="AC23" s="148">
        <v>0.74</v>
      </c>
      <c r="AD23" s="148">
        <v>14.701000000000001</v>
      </c>
      <c r="AE23" s="148">
        <v>2.8690000000000002</v>
      </c>
      <c r="AF23" s="148">
        <v>10.273</v>
      </c>
      <c r="AG23" s="148">
        <v>7.9893120999999994</v>
      </c>
      <c r="AH23" s="148">
        <v>0.183</v>
      </c>
      <c r="AI23" s="148">
        <v>7.5659999999999998</v>
      </c>
      <c r="AJ23" s="148">
        <v>9.9049999999999994</v>
      </c>
      <c r="AK23" s="148">
        <v>1.897</v>
      </c>
      <c r="AL23" s="148">
        <v>0.17</v>
      </c>
      <c r="AM23" s="204">
        <v>0</v>
      </c>
      <c r="AN23" s="204">
        <v>0.41788235294117648</v>
      </c>
      <c r="AO23" s="204">
        <v>0.16715294117647062</v>
      </c>
      <c r="AP23" s="204">
        <v>7.1823529411764703E-2</v>
      </c>
      <c r="AQ23" s="202">
        <v>3.3479999999999999</v>
      </c>
      <c r="AR23" s="76">
        <v>1070</v>
      </c>
      <c r="AS23" s="202">
        <v>79.150000000000006</v>
      </c>
      <c r="AT23" s="148">
        <v>12.855</v>
      </c>
      <c r="AU23" s="183">
        <v>3.8133861350832898</v>
      </c>
      <c r="AX23" s="148">
        <v>49.965657559999997</v>
      </c>
      <c r="AY23" s="148">
        <v>0.76477519999999999</v>
      </c>
      <c r="AZ23" s="148">
        <v>15.193189479999999</v>
      </c>
      <c r="BA23" s="148">
        <v>2.96505412</v>
      </c>
      <c r="BB23" s="148">
        <v>10.616940039999999</v>
      </c>
      <c r="BC23" s="148">
        <v>0.18912683999999999</v>
      </c>
      <c r="BD23" s="148">
        <v>7.8193096799999999</v>
      </c>
      <c r="BE23" s="148">
        <v>10.236619399999999</v>
      </c>
      <c r="BF23" s="148">
        <v>1.96051156</v>
      </c>
      <c r="BG23" s="148">
        <v>0.1756916</v>
      </c>
      <c r="BH23" s="184"/>
    </row>
    <row r="24" spans="1:60" ht="14.25" customHeight="1" x14ac:dyDescent="0.2">
      <c r="A24" s="177" t="s">
        <v>19</v>
      </c>
      <c r="B24" s="192">
        <v>50.22</v>
      </c>
      <c r="C24" s="192">
        <v>0.51666666666666672</v>
      </c>
      <c r="D24" s="192">
        <v>19.686666666666667</v>
      </c>
      <c r="E24" s="192">
        <v>5.8433333333333337</v>
      </c>
      <c r="F24" s="192">
        <v>0.13666666666666669</v>
      </c>
      <c r="G24" s="192">
        <v>2.9666666666666668</v>
      </c>
      <c r="H24" s="192">
        <v>8.1633333333333322</v>
      </c>
      <c r="I24" s="192">
        <v>3.4066666666666663</v>
      </c>
      <c r="J24" s="192">
        <v>0.53</v>
      </c>
      <c r="K24" s="180" t="s">
        <v>69</v>
      </c>
      <c r="L24" s="192">
        <v>0.38000000000000006</v>
      </c>
      <c r="M24" s="192">
        <v>0.19666666666666668</v>
      </c>
      <c r="N24" s="148">
        <v>92.046666666666667</v>
      </c>
      <c r="O24" s="150">
        <v>78.931170374357023</v>
      </c>
      <c r="P24" s="148"/>
      <c r="Q24" s="146">
        <v>61.869083333615002</v>
      </c>
      <c r="R24" s="146">
        <v>0.38637756046128025</v>
      </c>
      <c r="S24" s="146">
        <v>14.722231432802069</v>
      </c>
      <c r="T24" s="146">
        <v>4.3698055708943491</v>
      </c>
      <c r="U24" s="146">
        <v>0.10220309663814509</v>
      </c>
      <c r="V24" s="146">
        <v>2.2185550245841248</v>
      </c>
      <c r="W24" s="146">
        <v>6.1047654552882253</v>
      </c>
      <c r="X24" s="146">
        <v>2.5475991405898597</v>
      </c>
      <c r="Y24" s="146">
        <v>0.39634859427963576</v>
      </c>
      <c r="Z24" s="146">
        <v>7.2830307908472989</v>
      </c>
      <c r="AB24" s="148">
        <v>60.316000000000003</v>
      </c>
      <c r="AC24" s="148">
        <v>0.36599999999999999</v>
      </c>
      <c r="AD24" s="148">
        <v>13.83</v>
      </c>
      <c r="AE24" s="148">
        <v>0.64500000000000002</v>
      </c>
      <c r="AF24" s="148">
        <v>5.431</v>
      </c>
      <c r="AG24" s="148">
        <v>4.2236886999999994</v>
      </c>
      <c r="AH24" s="148">
        <v>0.13</v>
      </c>
      <c r="AI24" s="148">
        <v>3.9129999999999998</v>
      </c>
      <c r="AJ24" s="148">
        <v>5.7560000000000002</v>
      </c>
      <c r="AK24" s="148">
        <v>2.3959999999999999</v>
      </c>
      <c r="AL24" s="148">
        <v>0.376</v>
      </c>
      <c r="AM24" s="204">
        <v>0</v>
      </c>
      <c r="AN24" s="204">
        <v>0.26918709677419356</v>
      </c>
      <c r="AO24" s="204">
        <v>0.10767483870967742</v>
      </c>
      <c r="AP24" s="204">
        <v>0.13931612903225807</v>
      </c>
      <c r="AQ24" s="202">
        <v>6.84</v>
      </c>
      <c r="AR24" s="76">
        <v>1007</v>
      </c>
      <c r="AS24" s="202">
        <v>78.930000000000007</v>
      </c>
      <c r="AT24" s="148">
        <v>6.0119999999999996</v>
      </c>
      <c r="AU24" s="183">
        <v>4.1670323983321742</v>
      </c>
      <c r="AX24" s="148">
        <v>64.441614400000006</v>
      </c>
      <c r="AY24" s="148">
        <v>0.3910344</v>
      </c>
      <c r="AZ24" s="148">
        <v>14.775971999999999</v>
      </c>
      <c r="BA24" s="148">
        <v>0.68911800000000001</v>
      </c>
      <c r="BB24" s="148">
        <v>5.8024804000000003</v>
      </c>
      <c r="BC24" s="148">
        <v>0.13889200000000002</v>
      </c>
      <c r="BD24" s="148">
        <v>4.1806491999999995</v>
      </c>
      <c r="BE24" s="148">
        <v>6.1497104</v>
      </c>
      <c r="BF24" s="148">
        <v>2.5598863999999999</v>
      </c>
      <c r="BG24" s="148">
        <v>0.40171840000000003</v>
      </c>
      <c r="BH24" s="184"/>
    </row>
    <row r="25" spans="1:60" s="145" customFormat="1" x14ac:dyDescent="0.2">
      <c r="A25" s="177" t="s">
        <v>19</v>
      </c>
      <c r="B25" s="193">
        <v>45.536000000000001</v>
      </c>
      <c r="C25" s="193">
        <v>1.0469999999999999</v>
      </c>
      <c r="D25" s="193">
        <v>22.210999999999999</v>
      </c>
      <c r="E25" s="193">
        <v>8.0470000000000006</v>
      </c>
      <c r="F25" s="193">
        <v>0.14099999999999999</v>
      </c>
      <c r="G25" s="193">
        <v>2.9940000000000002</v>
      </c>
      <c r="H25" s="193">
        <v>14.757</v>
      </c>
      <c r="I25" s="193">
        <v>1.9710000000000001</v>
      </c>
      <c r="J25" s="193">
        <v>0.252</v>
      </c>
      <c r="K25" s="193">
        <v>9.6000000000000002E-2</v>
      </c>
      <c r="L25" s="193">
        <v>0.52</v>
      </c>
      <c r="M25" s="193">
        <v>0.128</v>
      </c>
      <c r="N25" s="181">
        <v>97.731000000000009</v>
      </c>
      <c r="O25" s="150">
        <v>79.494204160555185</v>
      </c>
      <c r="P25" s="181"/>
      <c r="Q25" s="146">
        <v>50.558321442142642</v>
      </c>
      <c r="R25" s="146">
        <v>0.95048110747725167</v>
      </c>
      <c r="S25" s="146">
        <v>20.163453560818752</v>
      </c>
      <c r="T25" s="146">
        <v>7.3051781011169483</v>
      </c>
      <c r="U25" s="146">
        <v>0.12800175372902817</v>
      </c>
      <c r="V25" s="146">
        <v>2.7179946855653219</v>
      </c>
      <c r="W25" s="146">
        <v>13.396609076448714</v>
      </c>
      <c r="X25" s="146">
        <v>1.7893011106376917</v>
      </c>
      <c r="Y25" s="146">
        <v>0.22876909177102908</v>
      </c>
      <c r="Z25" s="146">
        <v>2.7618900702926159</v>
      </c>
      <c r="AB25" s="150">
        <v>47.457000000000001</v>
      </c>
      <c r="AC25" s="150">
        <v>0.755</v>
      </c>
      <c r="AD25" s="150">
        <v>16.024000000000001</v>
      </c>
      <c r="AE25" s="150">
        <v>2.7829999999999999</v>
      </c>
      <c r="AF25" s="150">
        <v>10.439</v>
      </c>
      <c r="AG25" s="150">
        <v>8.118410299999999</v>
      </c>
      <c r="AH25" s="150">
        <v>0.219</v>
      </c>
      <c r="AI25" s="150">
        <v>7.7830000000000004</v>
      </c>
      <c r="AJ25" s="150">
        <v>10.74</v>
      </c>
      <c r="AK25" s="150">
        <v>1.423</v>
      </c>
      <c r="AL25" s="150">
        <v>0.183</v>
      </c>
      <c r="AM25" s="204">
        <v>6.9226361031518635E-2</v>
      </c>
      <c r="AN25" s="204">
        <v>0.3749761222540593</v>
      </c>
      <c r="AO25" s="204">
        <v>0.14999044890162372</v>
      </c>
      <c r="AP25" s="204">
        <v>9.2301814708691518E-2</v>
      </c>
      <c r="AQ25" s="201">
        <v>2.194</v>
      </c>
      <c r="AR25" s="138">
        <v>1078</v>
      </c>
      <c r="AS25" s="201">
        <v>79.489999999999995</v>
      </c>
      <c r="AT25" s="150">
        <v>12.943</v>
      </c>
      <c r="AU25" s="183">
        <v>3.9183382562383602</v>
      </c>
      <c r="AX25" s="150">
        <v>48.498206580000002</v>
      </c>
      <c r="AY25" s="150">
        <v>0.7715647000000001</v>
      </c>
      <c r="AZ25" s="150">
        <v>16.375566560000003</v>
      </c>
      <c r="BA25" s="150">
        <v>2.84405902</v>
      </c>
      <c r="BB25" s="150">
        <v>10.66803166</v>
      </c>
      <c r="BC25" s="150">
        <v>0.22380486000000002</v>
      </c>
      <c r="BD25" s="150">
        <v>7.9537590200000006</v>
      </c>
      <c r="BE25" s="150">
        <v>10.9756356</v>
      </c>
      <c r="BF25" s="150">
        <v>1.4542206200000001</v>
      </c>
      <c r="BG25" s="150">
        <v>0.18701502</v>
      </c>
      <c r="BH25" s="182"/>
    </row>
    <row r="26" spans="1:60" s="145" customFormat="1" x14ac:dyDescent="0.2">
      <c r="A26" s="177" t="s">
        <v>19</v>
      </c>
      <c r="B26" s="194">
        <v>44.97</v>
      </c>
      <c r="C26" s="194">
        <v>1.18</v>
      </c>
      <c r="D26" s="194">
        <v>23.32</v>
      </c>
      <c r="E26" s="194">
        <v>7.53</v>
      </c>
      <c r="F26" s="194">
        <v>0.19</v>
      </c>
      <c r="G26" s="194">
        <v>2.09</v>
      </c>
      <c r="H26" s="194">
        <v>15.15</v>
      </c>
      <c r="I26" s="194">
        <v>2.3199999999999998</v>
      </c>
      <c r="J26" s="194">
        <v>0.24</v>
      </c>
      <c r="K26" s="180" t="s">
        <v>69</v>
      </c>
      <c r="L26" s="194">
        <v>0.67</v>
      </c>
      <c r="M26" s="194">
        <v>0.14000000000000001</v>
      </c>
      <c r="N26" s="181">
        <v>97.8</v>
      </c>
      <c r="O26" s="150">
        <v>79.494204160555185</v>
      </c>
      <c r="P26" s="181"/>
      <c r="Q26" s="146">
        <v>50.558321442142642</v>
      </c>
      <c r="R26" s="146">
        <v>0.95048110747725167</v>
      </c>
      <c r="S26" s="146">
        <v>20.163453560818752</v>
      </c>
      <c r="T26" s="146">
        <v>7.3051781011169483</v>
      </c>
      <c r="U26" s="146">
        <v>0.12800175372902817</v>
      </c>
      <c r="V26" s="146">
        <v>2.7179946855653219</v>
      </c>
      <c r="W26" s="146">
        <v>13.396609076448714</v>
      </c>
      <c r="X26" s="146">
        <v>1.7893011106376917</v>
      </c>
      <c r="Y26" s="146">
        <v>0.22876909177102908</v>
      </c>
      <c r="Z26" s="146">
        <v>2.7618900702926159</v>
      </c>
      <c r="AB26" s="150">
        <v>47.457000000000001</v>
      </c>
      <c r="AC26" s="150">
        <v>0.755</v>
      </c>
      <c r="AD26" s="150">
        <v>16.024000000000001</v>
      </c>
      <c r="AE26" s="150">
        <v>2.7829999999999999</v>
      </c>
      <c r="AF26" s="150">
        <v>10.439</v>
      </c>
      <c r="AG26" s="150">
        <v>8.118410299999999</v>
      </c>
      <c r="AH26" s="150">
        <v>0.219</v>
      </c>
      <c r="AI26" s="150">
        <v>7.7830000000000004</v>
      </c>
      <c r="AJ26" s="150">
        <v>10.74</v>
      </c>
      <c r="AK26" s="150">
        <v>1.423</v>
      </c>
      <c r="AL26" s="150">
        <v>0.183</v>
      </c>
      <c r="AM26" s="204">
        <v>0</v>
      </c>
      <c r="AN26" s="204">
        <v>0.42868644067796613</v>
      </c>
      <c r="AO26" s="204">
        <v>0.17147457627118645</v>
      </c>
      <c r="AP26" s="204">
        <v>8.9576271186440681E-2</v>
      </c>
      <c r="AQ26" s="201">
        <v>2.194</v>
      </c>
      <c r="AR26" s="138">
        <v>1078</v>
      </c>
      <c r="AS26" s="201">
        <v>79.489999999999995</v>
      </c>
      <c r="AT26" s="150">
        <v>12.943</v>
      </c>
      <c r="AU26" s="183">
        <v>3.9183382562383602</v>
      </c>
      <c r="AX26" s="150">
        <v>48.498206580000002</v>
      </c>
      <c r="AY26" s="150">
        <v>0.7715647000000001</v>
      </c>
      <c r="AZ26" s="150">
        <v>16.375566560000003</v>
      </c>
      <c r="BA26" s="150">
        <v>2.84405902</v>
      </c>
      <c r="BB26" s="150">
        <v>10.66803166</v>
      </c>
      <c r="BC26" s="150">
        <v>0.22380486000000002</v>
      </c>
      <c r="BD26" s="150">
        <v>7.9537590200000006</v>
      </c>
      <c r="BE26" s="150">
        <v>10.9756356</v>
      </c>
      <c r="BF26" s="150">
        <v>1.4542206200000001</v>
      </c>
      <c r="BG26" s="150">
        <v>0.18701502</v>
      </c>
      <c r="BH26" s="182"/>
    </row>
    <row r="27" spans="1:60" s="145" customFormat="1" x14ac:dyDescent="0.2">
      <c r="A27" s="177" t="s">
        <v>19</v>
      </c>
      <c r="B27" s="194">
        <v>55.47</v>
      </c>
      <c r="C27" s="194">
        <v>0.3</v>
      </c>
      <c r="D27" s="194">
        <v>19.46</v>
      </c>
      <c r="E27" s="194">
        <v>5.53</v>
      </c>
      <c r="F27" s="179" t="s">
        <v>68</v>
      </c>
      <c r="G27" s="194">
        <v>5.09</v>
      </c>
      <c r="H27" s="194">
        <v>6.3</v>
      </c>
      <c r="I27" s="194">
        <v>3.46</v>
      </c>
      <c r="J27" s="194">
        <v>0.31</v>
      </c>
      <c r="K27" s="180" t="s">
        <v>69</v>
      </c>
      <c r="L27" s="194">
        <v>0.3</v>
      </c>
      <c r="M27" s="194">
        <v>0.22</v>
      </c>
      <c r="N27" s="181">
        <v>97.419999999999987</v>
      </c>
      <c r="O27" s="150">
        <v>79.449287986436374</v>
      </c>
      <c r="P27" s="181"/>
      <c r="Q27" s="146">
        <v>61.590197362224501</v>
      </c>
      <c r="R27" s="146">
        <v>0.25124378274607606</v>
      </c>
      <c r="S27" s="146">
        <v>16.297346707462136</v>
      </c>
      <c r="T27" s="146">
        <v>4.6312603952860023</v>
      </c>
      <c r="U27" s="146">
        <v>0</v>
      </c>
      <c r="V27" s="146">
        <v>4.2627695139250905</v>
      </c>
      <c r="W27" s="146">
        <v>5.2761194376675977</v>
      </c>
      <c r="X27" s="146">
        <v>2.8976782943380774</v>
      </c>
      <c r="Y27" s="146">
        <v>0.25961857550427858</v>
      </c>
      <c r="Z27" s="146">
        <v>4.533765930846239</v>
      </c>
      <c r="AB27" s="150">
        <v>62.176000000000002</v>
      </c>
      <c r="AC27" s="150">
        <v>0.25700000000000001</v>
      </c>
      <c r="AD27" s="150">
        <v>16.783000000000001</v>
      </c>
      <c r="AE27" s="150">
        <v>0.433</v>
      </c>
      <c r="AF27" s="150">
        <v>4.141</v>
      </c>
      <c r="AG27" s="150">
        <v>3.2204556999999996</v>
      </c>
      <c r="AH27" s="204" t="s">
        <v>68</v>
      </c>
      <c r="AI27" s="150">
        <v>2.86</v>
      </c>
      <c r="AJ27" s="150">
        <v>5.4329999999999998</v>
      </c>
      <c r="AK27" s="150">
        <v>2.9860000000000002</v>
      </c>
      <c r="AL27" s="150">
        <v>0.26800000000000002</v>
      </c>
      <c r="AM27" s="204">
        <v>0</v>
      </c>
      <c r="AN27" s="204">
        <v>0.25700000000000001</v>
      </c>
      <c r="AO27" s="204">
        <v>0.1028</v>
      </c>
      <c r="AP27" s="204">
        <v>0.1884666666666667</v>
      </c>
      <c r="AQ27" s="201">
        <v>4.6639999999999997</v>
      </c>
      <c r="AR27" s="138">
        <v>994</v>
      </c>
      <c r="AS27" s="201">
        <v>79.45</v>
      </c>
      <c r="AT27" s="150">
        <v>4.5309999999999997</v>
      </c>
      <c r="AU27" s="183">
        <v>4.6493395192343074</v>
      </c>
      <c r="AX27" s="150">
        <v>65.075888640000002</v>
      </c>
      <c r="AY27" s="150">
        <v>0.26898648000000003</v>
      </c>
      <c r="AZ27" s="150">
        <v>17.565759120000003</v>
      </c>
      <c r="BA27" s="150">
        <v>0.45319512000000001</v>
      </c>
      <c r="BB27" s="150">
        <v>4.3341362400000003</v>
      </c>
      <c r="BC27" s="148" t="s">
        <v>68</v>
      </c>
      <c r="BD27" s="150">
        <v>2.9933904</v>
      </c>
      <c r="BE27" s="150">
        <v>5.6863951200000002</v>
      </c>
      <c r="BF27" s="150">
        <v>3.1252670400000002</v>
      </c>
      <c r="BG27" s="150">
        <v>0.28049952</v>
      </c>
      <c r="BH27" s="182"/>
    </row>
    <row r="28" spans="1:60" s="145" customFormat="1" x14ac:dyDescent="0.2">
      <c r="A28" s="177" t="s">
        <v>20</v>
      </c>
      <c r="B28" s="194">
        <v>54.43</v>
      </c>
      <c r="C28" s="194">
        <v>1.88</v>
      </c>
      <c r="D28" s="194">
        <v>16.420000000000002</v>
      </c>
      <c r="E28" s="194">
        <v>5.94</v>
      </c>
      <c r="F28" s="179" t="s">
        <v>68</v>
      </c>
      <c r="G28" s="194">
        <v>1.01</v>
      </c>
      <c r="H28" s="194">
        <v>11.28</v>
      </c>
      <c r="I28" s="194">
        <v>3.15</v>
      </c>
      <c r="J28" s="194">
        <v>0.52</v>
      </c>
      <c r="K28" s="180" t="s">
        <v>69</v>
      </c>
      <c r="L28" s="179" t="s">
        <v>68</v>
      </c>
      <c r="M28" s="194">
        <v>0.19</v>
      </c>
      <c r="N28" s="181">
        <v>94.820000000000007</v>
      </c>
      <c r="O28" s="150">
        <v>59.305970996933091</v>
      </c>
      <c r="P28" s="181"/>
      <c r="Q28" s="146">
        <v>64.438965731766316</v>
      </c>
      <c r="R28" s="146">
        <v>1.2791386121188377</v>
      </c>
      <c r="S28" s="146">
        <v>11.172051069676233</v>
      </c>
      <c r="T28" s="146">
        <v>4.041533699992498</v>
      </c>
      <c r="U28" s="146">
        <v>0</v>
      </c>
      <c r="V28" s="146">
        <v>0.68719680757448198</v>
      </c>
      <c r="W28" s="146">
        <v>7.6748316727130259</v>
      </c>
      <c r="X28" s="146">
        <v>2.1432375681778399</v>
      </c>
      <c r="Y28" s="146">
        <v>0.3538042969690402</v>
      </c>
      <c r="Z28" s="146">
        <v>8.2092405410117273</v>
      </c>
      <c r="AB28" s="150">
        <v>57.99</v>
      </c>
      <c r="AC28" s="150">
        <v>1.0229999999999999</v>
      </c>
      <c r="AD28" s="150">
        <v>8.9239999999999995</v>
      </c>
      <c r="AE28" s="150">
        <v>3.4889999999999999</v>
      </c>
      <c r="AF28" s="150">
        <v>10.381</v>
      </c>
      <c r="AG28" s="150">
        <v>8.0733037000000003</v>
      </c>
      <c r="AH28" s="204" t="s">
        <v>68</v>
      </c>
      <c r="AI28" s="150">
        <v>3.4830000000000001</v>
      </c>
      <c r="AJ28" s="150">
        <v>6.1619999999999999</v>
      </c>
      <c r="AK28" s="150">
        <v>1.71</v>
      </c>
      <c r="AL28" s="150">
        <v>0.28000000000000003</v>
      </c>
      <c r="AM28" s="204">
        <v>0</v>
      </c>
      <c r="AN28" s="204" t="s">
        <v>68</v>
      </c>
      <c r="AO28" s="204" t="s">
        <v>68</v>
      </c>
      <c r="AP28" s="204">
        <v>0.10338829787234041</v>
      </c>
      <c r="AQ28" s="201">
        <v>6.5590000000000002</v>
      </c>
      <c r="AR28" s="138">
        <v>967</v>
      </c>
      <c r="AS28" s="201">
        <v>59.31</v>
      </c>
      <c r="AT28" s="150">
        <v>13.521000000000001</v>
      </c>
      <c r="AU28" s="183">
        <v>4.9235235854592645</v>
      </c>
      <c r="AX28" s="150">
        <v>61.793564100000005</v>
      </c>
      <c r="AY28" s="150">
        <v>1.0900985699999999</v>
      </c>
      <c r="AZ28" s="150">
        <v>9.5093251599999995</v>
      </c>
      <c r="BA28" s="150">
        <v>3.7178435099999998</v>
      </c>
      <c r="BB28" s="150">
        <v>11.06188979</v>
      </c>
      <c r="BC28" s="148" t="s">
        <v>68</v>
      </c>
      <c r="BD28" s="150">
        <v>3.7114499700000003</v>
      </c>
      <c r="BE28" s="150">
        <v>6.5661655799999998</v>
      </c>
      <c r="BF28" s="150">
        <v>1.8221589</v>
      </c>
      <c r="BG28" s="150">
        <v>0.29836520000000005</v>
      </c>
      <c r="BH28" s="182"/>
    </row>
    <row r="29" spans="1:60" s="145" customFormat="1" x14ac:dyDescent="0.2">
      <c r="A29" s="177" t="s">
        <v>20</v>
      </c>
      <c r="B29" s="194">
        <v>56.14</v>
      </c>
      <c r="C29" s="194">
        <v>1.83</v>
      </c>
      <c r="D29" s="194">
        <v>17.04</v>
      </c>
      <c r="E29" s="194">
        <v>6.29</v>
      </c>
      <c r="F29" s="194">
        <v>0.18</v>
      </c>
      <c r="G29" s="194">
        <v>1.26</v>
      </c>
      <c r="H29" s="194">
        <v>11.01</v>
      </c>
      <c r="I29" s="194">
        <v>3.18</v>
      </c>
      <c r="J29" s="194">
        <v>0.46</v>
      </c>
      <c r="K29" s="180" t="s">
        <v>69</v>
      </c>
      <c r="L29" s="179" t="s">
        <v>68</v>
      </c>
      <c r="M29" s="194">
        <v>0.19</v>
      </c>
      <c r="N29" s="181">
        <v>97.580000000000013</v>
      </c>
      <c r="O29" s="150">
        <v>59.305970996933091</v>
      </c>
      <c r="P29" s="181"/>
      <c r="Q29" s="146">
        <v>64.060794491005453</v>
      </c>
      <c r="R29" s="146">
        <v>1.2545230829753011</v>
      </c>
      <c r="S29" s="146">
        <v>11.681460838196246</v>
      </c>
      <c r="T29" s="146">
        <v>4.3119946403905152</v>
      </c>
      <c r="U29" s="146">
        <v>0.12339571307953781</v>
      </c>
      <c r="V29" s="146">
        <v>0.8637699915567647</v>
      </c>
      <c r="W29" s="146">
        <v>7.5477044500317287</v>
      </c>
      <c r="X29" s="146">
        <v>2.1799909310718344</v>
      </c>
      <c r="Y29" s="146">
        <v>0.31534460009215215</v>
      </c>
      <c r="Z29" s="146">
        <v>7.6610212616004798</v>
      </c>
      <c r="AB29" s="150">
        <v>58.326999999999998</v>
      </c>
      <c r="AC29" s="150">
        <v>1.024</v>
      </c>
      <c r="AD29" s="150">
        <v>9.57</v>
      </c>
      <c r="AE29" s="150">
        <v>3.0209999999999999</v>
      </c>
      <c r="AF29" s="150">
        <v>9.9320000000000004</v>
      </c>
      <c r="AG29" s="150">
        <v>7.7241163999999998</v>
      </c>
      <c r="AH29" s="150">
        <v>0.29099999999999998</v>
      </c>
      <c r="AI29" s="150">
        <v>3.2949999999999999</v>
      </c>
      <c r="AJ29" s="150">
        <v>6.2169999999999996</v>
      </c>
      <c r="AK29" s="150">
        <v>1.786</v>
      </c>
      <c r="AL29" s="150">
        <v>0.26200000000000001</v>
      </c>
      <c r="AM29" s="204">
        <v>0</v>
      </c>
      <c r="AN29" s="204" t="s">
        <v>68</v>
      </c>
      <c r="AO29" s="204" t="s">
        <v>68</v>
      </c>
      <c r="AP29" s="204">
        <v>0.10631693989071038</v>
      </c>
      <c r="AQ29" s="201">
        <v>6.2759999999999998</v>
      </c>
      <c r="AR29" s="138">
        <v>959</v>
      </c>
      <c r="AS29" s="201">
        <v>59.31</v>
      </c>
      <c r="AT29" s="150">
        <v>12.65</v>
      </c>
      <c r="AU29" s="183">
        <v>5.126785567637123</v>
      </c>
      <c r="AX29" s="150">
        <v>61.987602519999996</v>
      </c>
      <c r="AY29" s="150">
        <v>1.0882662400000001</v>
      </c>
      <c r="AZ29" s="150">
        <v>10.1706132</v>
      </c>
      <c r="BA29" s="150">
        <v>3.2105979599999999</v>
      </c>
      <c r="BB29" s="150">
        <v>10.55533232</v>
      </c>
      <c r="BC29" s="150">
        <v>0.30926315999999998</v>
      </c>
      <c r="BD29" s="150">
        <v>3.5017941999999995</v>
      </c>
      <c r="BE29" s="150">
        <v>6.6071789199999991</v>
      </c>
      <c r="BF29" s="150">
        <v>1.8980893599999999</v>
      </c>
      <c r="BG29" s="150">
        <v>0.27844311999999999</v>
      </c>
      <c r="BH29" s="182"/>
    </row>
    <row r="30" spans="1:60" s="145" customFormat="1" x14ac:dyDescent="0.2">
      <c r="A30" s="177" t="s">
        <v>20</v>
      </c>
      <c r="B30" s="194">
        <v>46.57</v>
      </c>
      <c r="C30" s="194">
        <v>1.18</v>
      </c>
      <c r="D30" s="194">
        <v>24.83</v>
      </c>
      <c r="E30" s="194">
        <v>5.92</v>
      </c>
      <c r="F30" s="194">
        <v>0.21</v>
      </c>
      <c r="G30" s="194">
        <v>1.64</v>
      </c>
      <c r="H30" s="194">
        <v>14.83</v>
      </c>
      <c r="I30" s="194">
        <v>2.5499999999999998</v>
      </c>
      <c r="J30" s="194">
        <v>0.25</v>
      </c>
      <c r="K30" s="180" t="s">
        <v>69</v>
      </c>
      <c r="L30" s="194">
        <v>0.8</v>
      </c>
      <c r="M30" s="194">
        <v>0.15</v>
      </c>
      <c r="N30" s="181">
        <v>98.929999999999993</v>
      </c>
      <c r="O30" s="150">
        <v>79.190556180455332</v>
      </c>
      <c r="P30" s="181"/>
      <c r="Q30" s="146">
        <v>51.120323345871348</v>
      </c>
      <c r="R30" s="146">
        <v>1.0573573786920945</v>
      </c>
      <c r="S30" s="146">
        <v>22.249308231292122</v>
      </c>
      <c r="T30" s="146">
        <v>5.3047082049637275</v>
      </c>
      <c r="U30" s="146">
        <v>0.18817377078418629</v>
      </c>
      <c r="V30" s="146">
        <v>1.4695475432669787</v>
      </c>
      <c r="W30" s="146">
        <v>13.288652479664204</v>
      </c>
      <c r="X30" s="146">
        <v>2.2849672166651187</v>
      </c>
      <c r="Y30" s="146">
        <v>0.22401639379069796</v>
      </c>
      <c r="Z30" s="146">
        <v>2.8129454350095249</v>
      </c>
      <c r="AB30" s="150">
        <v>48.139000000000003</v>
      </c>
      <c r="AC30" s="150">
        <v>0.85699999999999998</v>
      </c>
      <c r="AD30" s="150">
        <v>17.984000000000002</v>
      </c>
      <c r="AE30" s="150">
        <v>2.1579999999999999</v>
      </c>
      <c r="AF30" s="150">
        <v>9.0050000000000008</v>
      </c>
      <c r="AG30" s="150">
        <v>7.0031885000000003</v>
      </c>
      <c r="AH30" s="150">
        <v>0.26200000000000001</v>
      </c>
      <c r="AI30" s="150">
        <v>6.4809999999999999</v>
      </c>
      <c r="AJ30" s="150">
        <v>10.821999999999999</v>
      </c>
      <c r="AK30" s="150">
        <v>1.843</v>
      </c>
      <c r="AL30" s="150">
        <v>0.17799999999999999</v>
      </c>
      <c r="AM30" s="204">
        <v>0</v>
      </c>
      <c r="AN30" s="204">
        <v>0.58101694915254243</v>
      </c>
      <c r="AO30" s="204">
        <v>0.23240677966101697</v>
      </c>
      <c r="AP30" s="204">
        <v>0.1089406779661017</v>
      </c>
      <c r="AQ30" s="201">
        <v>2.2709999999999999</v>
      </c>
      <c r="AR30" s="138">
        <v>1041</v>
      </c>
      <c r="AS30" s="201">
        <v>79.19</v>
      </c>
      <c r="AT30" s="150">
        <v>10.946999999999999</v>
      </c>
      <c r="AU30" s="183">
        <v>4.9960758077250036</v>
      </c>
      <c r="AX30" s="150">
        <v>49.232236690000001</v>
      </c>
      <c r="AY30" s="150">
        <v>0.87646246999999999</v>
      </c>
      <c r="AZ30" s="150">
        <v>18.39241664</v>
      </c>
      <c r="BA30" s="150">
        <v>2.2070081799999999</v>
      </c>
      <c r="BB30" s="150">
        <v>9.2095035500000009</v>
      </c>
      <c r="BC30" s="150">
        <v>0.26795002000000001</v>
      </c>
      <c r="BD30" s="150">
        <v>6.6281835099999995</v>
      </c>
      <c r="BE30" s="150">
        <v>11.06776762</v>
      </c>
      <c r="BF30" s="150">
        <v>1.8848545299999999</v>
      </c>
      <c r="BG30" s="150">
        <v>0.18204238</v>
      </c>
      <c r="BH30" s="182"/>
    </row>
    <row r="31" spans="1:60" s="145" customFormat="1" x14ac:dyDescent="0.2">
      <c r="A31" s="177" t="s">
        <v>20</v>
      </c>
      <c r="B31" s="194">
        <v>44.71</v>
      </c>
      <c r="C31" s="194">
        <v>1.18</v>
      </c>
      <c r="D31" s="194">
        <v>23.45</v>
      </c>
      <c r="E31" s="194">
        <v>6.06</v>
      </c>
      <c r="F31" s="179" t="s">
        <v>68</v>
      </c>
      <c r="G31" s="194">
        <v>2.0099999999999998</v>
      </c>
      <c r="H31" s="194">
        <v>15.08</v>
      </c>
      <c r="I31" s="194">
        <v>2.5299999999999998</v>
      </c>
      <c r="J31" s="194">
        <v>0.27</v>
      </c>
      <c r="K31" s="180" t="s">
        <v>69</v>
      </c>
      <c r="L31" s="194">
        <v>0.56999999999999995</v>
      </c>
      <c r="M31" s="194">
        <v>0.12</v>
      </c>
      <c r="N31" s="181">
        <v>95.98</v>
      </c>
      <c r="O31" s="150">
        <v>79.190556180455332</v>
      </c>
      <c r="P31" s="181"/>
      <c r="Q31" s="146">
        <v>51.639810665619422</v>
      </c>
      <c r="R31" s="146">
        <v>1.0436931411049057</v>
      </c>
      <c r="S31" s="146">
        <v>20.741189965177998</v>
      </c>
      <c r="T31" s="146">
        <v>5.359983419572651</v>
      </c>
      <c r="U31" s="146">
        <v>0</v>
      </c>
      <c r="V31" s="146">
        <v>1.7778162827295425</v>
      </c>
      <c r="W31" s="146">
        <v>13.338044549035573</v>
      </c>
      <c r="X31" s="146">
        <v>2.2377488533859418</v>
      </c>
      <c r="Y31" s="146">
        <v>0.23881114245620724</v>
      </c>
      <c r="Z31" s="146">
        <v>3.6229019809177521</v>
      </c>
      <c r="AB31" s="150">
        <v>48.064999999999998</v>
      </c>
      <c r="AC31" s="150">
        <v>0.81299999999999994</v>
      </c>
      <c r="AD31" s="150">
        <v>16.206</v>
      </c>
      <c r="AE31" s="150">
        <v>2.5760000000000001</v>
      </c>
      <c r="AF31" s="150">
        <v>9.8740000000000006</v>
      </c>
      <c r="AG31" s="150">
        <v>7.6790098000000002</v>
      </c>
      <c r="AH31" s="204" t="s">
        <v>68</v>
      </c>
      <c r="AI31" s="150">
        <v>7.1870000000000003</v>
      </c>
      <c r="AJ31" s="150">
        <v>10.513</v>
      </c>
      <c r="AK31" s="150">
        <v>1.75</v>
      </c>
      <c r="AL31" s="150">
        <v>0.188</v>
      </c>
      <c r="AM31" s="204">
        <v>0</v>
      </c>
      <c r="AN31" s="204">
        <v>0.39272033898305081</v>
      </c>
      <c r="AO31" s="204">
        <v>0.15708813559322032</v>
      </c>
      <c r="AP31" s="204">
        <v>8.2677966101694908E-2</v>
      </c>
      <c r="AQ31" s="201">
        <v>2.8290000000000002</v>
      </c>
      <c r="AR31" s="138">
        <v>1060</v>
      </c>
      <c r="AS31" s="201">
        <v>79.19</v>
      </c>
      <c r="AT31" s="150">
        <v>12.192</v>
      </c>
      <c r="AU31" s="183">
        <v>4.3283311119185752</v>
      </c>
      <c r="AX31" s="150">
        <v>49.424758849999996</v>
      </c>
      <c r="AY31" s="150">
        <v>0.83599976999999992</v>
      </c>
      <c r="AZ31" s="150">
        <v>16.664467739999999</v>
      </c>
      <c r="BA31" s="150">
        <v>2.6488750400000001</v>
      </c>
      <c r="BB31" s="150">
        <v>10.153335459999999</v>
      </c>
      <c r="BC31" s="148" t="s">
        <v>68</v>
      </c>
      <c r="BD31" s="150">
        <v>7.3903202299999995</v>
      </c>
      <c r="BE31" s="150">
        <v>10.810412769999999</v>
      </c>
      <c r="BF31" s="150">
        <v>1.7995074999999998</v>
      </c>
      <c r="BG31" s="150">
        <v>0.19331851999999999</v>
      </c>
      <c r="BH31" s="182"/>
    </row>
    <row r="32" spans="1:60" s="145" customFormat="1" x14ac:dyDescent="0.2">
      <c r="A32" s="195" t="s">
        <v>20</v>
      </c>
      <c r="B32" s="194">
        <v>52.54</v>
      </c>
      <c r="C32" s="194">
        <v>0.43</v>
      </c>
      <c r="D32" s="194">
        <v>22.5</v>
      </c>
      <c r="E32" s="194">
        <v>7.58</v>
      </c>
      <c r="F32" s="179" t="s">
        <v>68</v>
      </c>
      <c r="G32" s="194">
        <v>3.32</v>
      </c>
      <c r="H32" s="194">
        <v>6.86</v>
      </c>
      <c r="I32" s="194">
        <v>4.46</v>
      </c>
      <c r="J32" s="194">
        <v>0.4</v>
      </c>
      <c r="K32" s="180" t="s">
        <v>69</v>
      </c>
      <c r="L32" s="194">
        <v>0.4</v>
      </c>
      <c r="M32" s="194">
        <v>0.19</v>
      </c>
      <c r="N32" s="181">
        <v>98.679999999999993</v>
      </c>
      <c r="O32" s="150">
        <v>79.330247190116367</v>
      </c>
      <c r="P32" s="181"/>
      <c r="Q32" s="146">
        <v>60.844405342684077</v>
      </c>
      <c r="R32" s="146">
        <v>0.30188687897768979</v>
      </c>
      <c r="S32" s="146">
        <v>15.796406458134932</v>
      </c>
      <c r="T32" s="146">
        <v>5.321633820118346</v>
      </c>
      <c r="U32" s="146">
        <v>0</v>
      </c>
      <c r="V32" s="146">
        <v>2.3308475307114658</v>
      </c>
      <c r="W32" s="146">
        <v>4.816148813458029</v>
      </c>
      <c r="X32" s="146">
        <v>3.1311987912569692</v>
      </c>
      <c r="Y32" s="146">
        <v>0.28082500370017655</v>
      </c>
      <c r="Z32" s="146">
        <v>7.1766473609583255</v>
      </c>
      <c r="AB32" s="150">
        <v>60.392000000000003</v>
      </c>
      <c r="AC32" s="150">
        <v>0.29399999999999998</v>
      </c>
      <c r="AD32" s="150">
        <v>15.462</v>
      </c>
      <c r="AE32" s="150">
        <v>0.60799999999999998</v>
      </c>
      <c r="AF32" s="150">
        <v>4.8339999999999996</v>
      </c>
      <c r="AG32" s="150">
        <v>3.7594017999999996</v>
      </c>
      <c r="AH32" s="204" t="s">
        <v>68</v>
      </c>
      <c r="AI32" s="150">
        <v>3.3170000000000002</v>
      </c>
      <c r="AJ32" s="150">
        <v>4.7309999999999999</v>
      </c>
      <c r="AK32" s="150">
        <v>3.0630000000000002</v>
      </c>
      <c r="AL32" s="150">
        <v>0.27400000000000002</v>
      </c>
      <c r="AM32" s="204">
        <v>0</v>
      </c>
      <c r="AN32" s="204">
        <v>0.27348837209302324</v>
      </c>
      <c r="AO32" s="204">
        <v>0.10939534883720931</v>
      </c>
      <c r="AP32" s="204">
        <v>0.12990697674418605</v>
      </c>
      <c r="AQ32" s="201">
        <v>7.0259999999999998</v>
      </c>
      <c r="AR32" s="138">
        <v>1015</v>
      </c>
      <c r="AS32" s="201">
        <v>79.33</v>
      </c>
      <c r="AT32" s="150">
        <v>5.3810000000000002</v>
      </c>
      <c r="AU32" s="183">
        <v>3.3043363967871473</v>
      </c>
      <c r="AX32" s="150">
        <v>64.635141920000009</v>
      </c>
      <c r="AY32" s="150">
        <v>0.31465643999999998</v>
      </c>
      <c r="AZ32" s="150">
        <v>16.548360119999998</v>
      </c>
      <c r="BA32" s="150">
        <v>0.65071807999999998</v>
      </c>
      <c r="BB32" s="150">
        <v>5.1736368399999995</v>
      </c>
      <c r="BC32" s="148" t="s">
        <v>68</v>
      </c>
      <c r="BD32" s="150">
        <v>3.5500524200000001</v>
      </c>
      <c r="BE32" s="150">
        <v>5.0634000600000002</v>
      </c>
      <c r="BF32" s="150">
        <v>3.2782063800000003</v>
      </c>
      <c r="BG32" s="150">
        <v>0.29325124000000002</v>
      </c>
      <c r="BH32" s="182"/>
    </row>
    <row r="33" spans="1:60" x14ac:dyDescent="0.2">
      <c r="A33" s="195" t="s">
        <v>20</v>
      </c>
      <c r="B33" s="194">
        <v>52.26</v>
      </c>
      <c r="C33" s="194">
        <v>0.37</v>
      </c>
      <c r="D33" s="194">
        <v>22.18</v>
      </c>
      <c r="E33" s="194">
        <v>8.08</v>
      </c>
      <c r="F33" s="179" t="s">
        <v>68</v>
      </c>
      <c r="G33" s="194">
        <v>4.16</v>
      </c>
      <c r="H33" s="194">
        <v>6.18</v>
      </c>
      <c r="I33" s="194">
        <v>4.76</v>
      </c>
      <c r="J33" s="194">
        <v>0.43</v>
      </c>
      <c r="K33" s="180" t="s">
        <v>69</v>
      </c>
      <c r="L33" s="194">
        <v>0.25</v>
      </c>
      <c r="M33" s="194">
        <v>0.16</v>
      </c>
      <c r="N33" s="181">
        <v>98.83</v>
      </c>
      <c r="O33" s="150">
        <v>79.330247190116367</v>
      </c>
      <c r="P33" s="181"/>
      <c r="Q33" s="146">
        <v>60.683223723068096</v>
      </c>
      <c r="R33" s="146">
        <v>0.2563951643219044</v>
      </c>
      <c r="S33" s="146">
        <v>15.369850661242811</v>
      </c>
      <c r="T33" s="146">
        <v>5.5991160208675348</v>
      </c>
      <c r="U33" s="146">
        <v>0</v>
      </c>
      <c r="V33" s="146">
        <v>2.882713198862493</v>
      </c>
      <c r="W33" s="146">
        <v>4.2824922040793769</v>
      </c>
      <c r="X33" s="146">
        <v>3.2984891410061219</v>
      </c>
      <c r="Y33" s="146">
        <v>0.29797275853626726</v>
      </c>
      <c r="Z33" s="146">
        <v>7.3297471280153843</v>
      </c>
      <c r="AB33" s="148">
        <v>60.439</v>
      </c>
      <c r="AC33" s="148">
        <v>0.25700000000000001</v>
      </c>
      <c r="AD33" s="148">
        <v>15.202</v>
      </c>
      <c r="AE33" s="148">
        <v>0.70199999999999996</v>
      </c>
      <c r="AF33" s="148">
        <v>4.9850000000000003</v>
      </c>
      <c r="AG33" s="148">
        <v>3.8768345000000002</v>
      </c>
      <c r="AH33" s="204" t="s">
        <v>68</v>
      </c>
      <c r="AI33" s="148">
        <v>3.3650000000000002</v>
      </c>
      <c r="AJ33" s="148">
        <v>4.24</v>
      </c>
      <c r="AK33" s="148">
        <v>3.2639999999999998</v>
      </c>
      <c r="AL33" s="148">
        <v>0.29699999999999999</v>
      </c>
      <c r="AM33" s="204">
        <v>0</v>
      </c>
      <c r="AN33" s="204">
        <v>0.17364864864864865</v>
      </c>
      <c r="AO33" s="204">
        <v>6.9459459459459458E-2</v>
      </c>
      <c r="AP33" s="204">
        <v>0.11113513513513514</v>
      </c>
      <c r="AQ33" s="202">
        <v>7.25</v>
      </c>
      <c r="AR33" s="76">
        <v>1032</v>
      </c>
      <c r="AS33" s="202">
        <v>79.33</v>
      </c>
      <c r="AT33" s="148">
        <v>5.6159999999999997</v>
      </c>
      <c r="AU33" s="183">
        <v>2.3912056981132066</v>
      </c>
      <c r="AX33" s="148">
        <v>64.820827500000007</v>
      </c>
      <c r="AY33" s="148">
        <v>0.2756325</v>
      </c>
      <c r="AZ33" s="148">
        <v>16.304144999999998</v>
      </c>
      <c r="BA33" s="148">
        <v>0.75289499999999998</v>
      </c>
      <c r="BB33" s="148">
        <v>5.3464125000000005</v>
      </c>
      <c r="BC33" s="148" t="s">
        <v>68</v>
      </c>
      <c r="BD33" s="148">
        <v>3.6089625000000001</v>
      </c>
      <c r="BE33" s="148">
        <v>4.5474000000000006</v>
      </c>
      <c r="BF33" s="148">
        <v>3.5006399999999998</v>
      </c>
      <c r="BG33" s="148">
        <v>0.3185325</v>
      </c>
      <c r="BH33" s="184"/>
    </row>
    <row r="34" spans="1:60" x14ac:dyDescent="0.2">
      <c r="A34" s="195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81"/>
      <c r="O34" s="196"/>
      <c r="P34" s="181"/>
      <c r="Q34" s="181"/>
      <c r="R34" s="181"/>
      <c r="S34" s="181"/>
      <c r="T34" s="181"/>
      <c r="U34" s="181"/>
      <c r="V34" s="181"/>
      <c r="W34" s="181"/>
      <c r="X34" s="181"/>
      <c r="Y34" s="181"/>
      <c r="Z34" s="181"/>
    </row>
    <row r="35" spans="1:60" x14ac:dyDescent="0.2">
      <c r="A35" s="164" t="s">
        <v>87</v>
      </c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81"/>
      <c r="O35" s="196"/>
      <c r="P35" s="181"/>
      <c r="Q35" s="181"/>
      <c r="R35" s="181"/>
      <c r="S35" s="181"/>
      <c r="T35" s="181"/>
      <c r="U35" s="181"/>
      <c r="V35" s="181"/>
      <c r="W35" s="181"/>
      <c r="X35" s="181"/>
      <c r="Y35" s="181"/>
      <c r="Z35" s="181"/>
    </row>
  </sheetData>
  <pageMargins left="0.75" right="0.75" top="1" bottom="1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ESM_1</vt:lpstr>
      <vt:lpstr>ESM_2</vt:lpstr>
      <vt:lpstr>ESM_3</vt:lpstr>
      <vt:lpstr>ESM_4</vt:lpstr>
      <vt:lpstr>ESM_5</vt:lpstr>
      <vt:lpstr>ESM_6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ДК</dc:creator>
  <cp:lastModifiedBy>Шевко Артем Яковлевич</cp:lastModifiedBy>
  <dcterms:created xsi:type="dcterms:W3CDTF">2024-02-23T05:31:19Z</dcterms:created>
  <dcterms:modified xsi:type="dcterms:W3CDTF">2024-07-11T03:48:57Z</dcterms:modified>
</cp:coreProperties>
</file>