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400" windowHeight="8640" tabRatio="500" activeTab="2"/>
  </bookViews>
  <sheets>
    <sheet name="макроэлементы" sheetId="6" r:id="rId1"/>
    <sheet name="рудные элементы" sheetId="10" r:id="rId2"/>
    <sheet name="микро" sheetId="8" r:id="rId3"/>
    <sheet name="РЗЭ" sheetId="7" r:id="rId4"/>
  </sheets>
  <calcPr calcId="125725"/>
</workbook>
</file>

<file path=xl/calcChain.xml><?xml version="1.0" encoding="utf-8"?>
<calcChain xmlns="http://schemas.openxmlformats.org/spreadsheetml/2006/main">
  <c r="EP3" i="6"/>
  <c r="EN3" s="1"/>
  <c r="BK33" i="8"/>
  <c r="BL33"/>
  <c r="BM33"/>
  <c r="BN33"/>
  <c r="BK34"/>
  <c r="BL34"/>
  <c r="BM34"/>
  <c r="BN34"/>
  <c r="BK35"/>
  <c r="BL35"/>
  <c r="BM35"/>
  <c r="BN35"/>
  <c r="BK38"/>
  <c r="BL38"/>
  <c r="BM38"/>
  <c r="BN38"/>
  <c r="BK39"/>
  <c r="BL39"/>
  <c r="BM39"/>
  <c r="BN39"/>
  <c r="BK40"/>
  <c r="BL40"/>
  <c r="BM40"/>
  <c r="BN40"/>
  <c r="BK44"/>
  <c r="BL44"/>
  <c r="BM44"/>
  <c r="BN44"/>
  <c r="BK47"/>
  <c r="BL47"/>
  <c r="BM47"/>
  <c r="BN47"/>
  <c r="BK50"/>
  <c r="BL50"/>
  <c r="BM50"/>
  <c r="BN50"/>
  <c r="BK51"/>
  <c r="BL51"/>
  <c r="BM51"/>
  <c r="BN51"/>
  <c r="BK53"/>
  <c r="BL53"/>
  <c r="BM53"/>
  <c r="BN53"/>
  <c r="BK56"/>
  <c r="BL56"/>
  <c r="BM56"/>
  <c r="BN56"/>
  <c r="BK57"/>
  <c r="BL57"/>
  <c r="BM57"/>
  <c r="BN57"/>
  <c r="BK58"/>
  <c r="BL58"/>
  <c r="BM58"/>
  <c r="BN58"/>
  <c r="BN32"/>
  <c r="BM32"/>
  <c r="BL32"/>
  <c r="BK32"/>
  <c r="EP15"/>
  <c r="EF15"/>
  <c r="DV15"/>
  <c r="DL15"/>
  <c r="DB15"/>
  <c r="CS15"/>
  <c r="CI15"/>
  <c r="BY15"/>
  <c r="BE15"/>
  <c r="AU15"/>
  <c r="AK15"/>
  <c r="AI44" s="1"/>
  <c r="EP24"/>
  <c r="EF24"/>
  <c r="EB53" s="1"/>
  <c r="DV24"/>
  <c r="DT53" s="1"/>
  <c r="DL24"/>
  <c r="DB24"/>
  <c r="CS24"/>
  <c r="CR53" s="1"/>
  <c r="CI24"/>
  <c r="BY24"/>
  <c r="BE24"/>
  <c r="AU24"/>
  <c r="AK24"/>
  <c r="AI53" s="1"/>
  <c r="EP14"/>
  <c r="EM43" s="1"/>
  <c r="EF14"/>
  <c r="EE43" s="1"/>
  <c r="DV14"/>
  <c r="DL14"/>
  <c r="DB14"/>
  <c r="DA43" s="1"/>
  <c r="CS14"/>
  <c r="CP43" s="1"/>
  <c r="CI14"/>
  <c r="CE43" s="1"/>
  <c r="BY14"/>
  <c r="BK43"/>
  <c r="BE14"/>
  <c r="BA43" s="1"/>
  <c r="AU14"/>
  <c r="AK14"/>
  <c r="AH43" s="1"/>
  <c r="EP11"/>
  <c r="EF11"/>
  <c r="DV11"/>
  <c r="DL11"/>
  <c r="DB11"/>
  <c r="CS11"/>
  <c r="CI11"/>
  <c r="BE11"/>
  <c r="BC40" s="1"/>
  <c r="AU11"/>
  <c r="AK11"/>
  <c r="AI40" s="1"/>
  <c r="EP29"/>
  <c r="EO58" s="1"/>
  <c r="EF29"/>
  <c r="ED58" s="1"/>
  <c r="DV29"/>
  <c r="DL29"/>
  <c r="DB29"/>
  <c r="CS29"/>
  <c r="CI29"/>
  <c r="BE29"/>
  <c r="AU29"/>
  <c r="AK29"/>
  <c r="AG58" s="1"/>
  <c r="EP23"/>
  <c r="EN52" s="1"/>
  <c r="EF23"/>
  <c r="DV23"/>
  <c r="DL23"/>
  <c r="DB23"/>
  <c r="CS23"/>
  <c r="CR52" s="1"/>
  <c r="CI23"/>
  <c r="BL52"/>
  <c r="BE23"/>
  <c r="AU23"/>
  <c r="AK23"/>
  <c r="AH52" s="1"/>
  <c r="EP22"/>
  <c r="EF22"/>
  <c r="DV22"/>
  <c r="DT51" s="1"/>
  <c r="DL22"/>
  <c r="DB22"/>
  <c r="CS22"/>
  <c r="CR51" s="1"/>
  <c r="CI22"/>
  <c r="BE22"/>
  <c r="AU22"/>
  <c r="AK22"/>
  <c r="AH51" s="1"/>
  <c r="G19"/>
  <c r="D48" s="1"/>
  <c r="Q19"/>
  <c r="P48" s="1"/>
  <c r="AA19"/>
  <c r="Z48" s="1"/>
  <c r="AK19"/>
  <c r="AI48" s="1"/>
  <c r="AU19"/>
  <c r="AS48" s="1"/>
  <c r="BE19"/>
  <c r="BY19"/>
  <c r="CI19"/>
  <c r="CS19"/>
  <c r="DB19"/>
  <c r="DL19"/>
  <c r="DV19"/>
  <c r="EF19"/>
  <c r="EP19"/>
  <c r="AA15"/>
  <c r="X44" s="1"/>
  <c r="Q15"/>
  <c r="P44" s="1"/>
  <c r="G15"/>
  <c r="D44" s="1"/>
  <c r="AA24"/>
  <c r="Y53" s="1"/>
  <c r="Q24"/>
  <c r="P53" s="1"/>
  <c r="G24"/>
  <c r="D53" s="1"/>
  <c r="AA14"/>
  <c r="X43" s="1"/>
  <c r="Q14"/>
  <c r="P43" s="1"/>
  <c r="G14"/>
  <c r="D43" s="1"/>
  <c r="AA11"/>
  <c r="Y40" s="1"/>
  <c r="Q11"/>
  <c r="P40" s="1"/>
  <c r="G11"/>
  <c r="D40" s="1"/>
  <c r="AA29"/>
  <c r="Z58" s="1"/>
  <c r="Q29"/>
  <c r="P58" s="1"/>
  <c r="G29"/>
  <c r="D58" s="1"/>
  <c r="AA23"/>
  <c r="Z52" s="1"/>
  <c r="Q23"/>
  <c r="P52" s="1"/>
  <c r="G23"/>
  <c r="D52" s="1"/>
  <c r="AA22"/>
  <c r="W51" s="1"/>
  <c r="Q22"/>
  <c r="P51" s="1"/>
  <c r="G22"/>
  <c r="D51" s="1"/>
  <c r="EP6"/>
  <c r="EF6"/>
  <c r="DV6"/>
  <c r="DL6"/>
  <c r="DB6"/>
  <c r="CS6"/>
  <c r="CI6"/>
  <c r="BY6"/>
  <c r="BE6"/>
  <c r="AU6"/>
  <c r="AK6"/>
  <c r="AJ35" s="1"/>
  <c r="AA6"/>
  <c r="Z35" s="1"/>
  <c r="Q6"/>
  <c r="P35" s="1"/>
  <c r="G6"/>
  <c r="D35" s="1"/>
  <c r="EP28"/>
  <c r="EF28"/>
  <c r="DV28"/>
  <c r="DL28"/>
  <c r="DB28"/>
  <c r="CS28"/>
  <c r="CI28"/>
  <c r="BY28"/>
  <c r="BE28"/>
  <c r="AU28"/>
  <c r="AT57" s="1"/>
  <c r="AK28"/>
  <c r="AG57" s="1"/>
  <c r="AA28"/>
  <c r="W57" s="1"/>
  <c r="Q28"/>
  <c r="P57" s="1"/>
  <c r="G28"/>
  <c r="D57" s="1"/>
  <c r="EP21"/>
  <c r="EF21"/>
  <c r="DV21"/>
  <c r="DL21"/>
  <c r="DB21"/>
  <c r="CS21"/>
  <c r="CI21"/>
  <c r="BY21"/>
  <c r="BE21"/>
  <c r="AU21"/>
  <c r="AK21"/>
  <c r="AI50" s="1"/>
  <c r="AA21"/>
  <c r="Y50" s="1"/>
  <c r="Q21"/>
  <c r="P50" s="1"/>
  <c r="G21"/>
  <c r="D50" s="1"/>
  <c r="EP18"/>
  <c r="EF18"/>
  <c r="DV18"/>
  <c r="DL18"/>
  <c r="DB18"/>
  <c r="CS18"/>
  <c r="CI18"/>
  <c r="BY18"/>
  <c r="BE18"/>
  <c r="AU18"/>
  <c r="AS47" s="1"/>
  <c r="AK18"/>
  <c r="AI47" s="1"/>
  <c r="AA18"/>
  <c r="Z47" s="1"/>
  <c r="Q18"/>
  <c r="P47" s="1"/>
  <c r="G18"/>
  <c r="D47" s="1"/>
  <c r="EP5"/>
  <c r="EF5"/>
  <c r="DV5"/>
  <c r="DL5"/>
  <c r="DB5"/>
  <c r="CS5"/>
  <c r="CI5"/>
  <c r="BY5"/>
  <c r="BE5"/>
  <c r="AU5"/>
  <c r="AK5"/>
  <c r="AA5"/>
  <c r="Z34" s="1"/>
  <c r="Q5"/>
  <c r="P34" s="1"/>
  <c r="G5"/>
  <c r="D34" s="1"/>
  <c r="EP4"/>
  <c r="EF4"/>
  <c r="DV4"/>
  <c r="DL4"/>
  <c r="DB4"/>
  <c r="CS4"/>
  <c r="CI4"/>
  <c r="BY4"/>
  <c r="BE4"/>
  <c r="AU4"/>
  <c r="AK4"/>
  <c r="AA4"/>
  <c r="W33" s="1"/>
  <c r="Q4"/>
  <c r="P33" s="1"/>
  <c r="G4"/>
  <c r="D33" s="1"/>
  <c r="EP27"/>
  <c r="EF27"/>
  <c r="DV27"/>
  <c r="DL27"/>
  <c r="DB27"/>
  <c r="CS27"/>
  <c r="CI27"/>
  <c r="BY27"/>
  <c r="BE27"/>
  <c r="AU27"/>
  <c r="AQ56" s="1"/>
  <c r="AK27"/>
  <c r="AH56" s="1"/>
  <c r="AA27"/>
  <c r="X56" s="1"/>
  <c r="Q27"/>
  <c r="P56" s="1"/>
  <c r="G27"/>
  <c r="D56" s="1"/>
  <c r="EP10"/>
  <c r="EF10"/>
  <c r="DV10"/>
  <c r="DL10"/>
  <c r="DB10"/>
  <c r="CS10"/>
  <c r="CI10"/>
  <c r="BY10"/>
  <c r="BE10"/>
  <c r="AU10"/>
  <c r="AK10"/>
  <c r="AI39" s="1"/>
  <c r="AA10"/>
  <c r="Z39" s="1"/>
  <c r="Q10"/>
  <c r="P39" s="1"/>
  <c r="G10"/>
  <c r="D39" s="1"/>
  <c r="EP13"/>
  <c r="EF13"/>
  <c r="DV13"/>
  <c r="DL13"/>
  <c r="DB13"/>
  <c r="CS13"/>
  <c r="CI13"/>
  <c r="BY13"/>
  <c r="BE13"/>
  <c r="AU13"/>
  <c r="AK13"/>
  <c r="AI42" s="1"/>
  <c r="AA13"/>
  <c r="X42" s="1"/>
  <c r="Q13"/>
  <c r="P42" s="1"/>
  <c r="G13"/>
  <c r="D42" s="1"/>
  <c r="EP9"/>
  <c r="EF9"/>
  <c r="DV9"/>
  <c r="DL9"/>
  <c r="DB9"/>
  <c r="CS9"/>
  <c r="CI9"/>
  <c r="BY9"/>
  <c r="BE9"/>
  <c r="AU9"/>
  <c r="AK9"/>
  <c r="AI38" s="1"/>
  <c r="AA9"/>
  <c r="Z38" s="1"/>
  <c r="Q9"/>
  <c r="P38" s="1"/>
  <c r="G9"/>
  <c r="D38" s="1"/>
  <c r="EP8"/>
  <c r="EF8"/>
  <c r="DV8"/>
  <c r="DL8"/>
  <c r="DB8"/>
  <c r="CS8"/>
  <c r="CI8"/>
  <c r="BY8"/>
  <c r="BE8"/>
  <c r="AU8"/>
  <c r="AK8"/>
  <c r="AA8"/>
  <c r="Z37" s="1"/>
  <c r="Q8"/>
  <c r="P37" s="1"/>
  <c r="G8"/>
  <c r="D37" s="1"/>
  <c r="EP26"/>
  <c r="EF26"/>
  <c r="DV26"/>
  <c r="DL26"/>
  <c r="DB26"/>
  <c r="CS26"/>
  <c r="CI26"/>
  <c r="BY26"/>
  <c r="BE26"/>
  <c r="AU26"/>
  <c r="AK26"/>
  <c r="AH55" s="1"/>
  <c r="AA26"/>
  <c r="Y55" s="1"/>
  <c r="Q26"/>
  <c r="P55" s="1"/>
  <c r="G26"/>
  <c r="D55" s="1"/>
  <c r="EP20"/>
  <c r="EF20"/>
  <c r="DV20"/>
  <c r="DL20"/>
  <c r="DB20"/>
  <c r="CS20"/>
  <c r="CI20"/>
  <c r="BY20"/>
  <c r="BE20"/>
  <c r="AU20"/>
  <c r="AR49" s="1"/>
  <c r="AK20"/>
  <c r="AI49" s="1"/>
  <c r="AA20"/>
  <c r="Z49" s="1"/>
  <c r="Q20"/>
  <c r="P49" s="1"/>
  <c r="G20"/>
  <c r="D49" s="1"/>
  <c r="EP3"/>
  <c r="EF3"/>
  <c r="DV3"/>
  <c r="DL3"/>
  <c r="DB3"/>
  <c r="CS3"/>
  <c r="CI3"/>
  <c r="BY3"/>
  <c r="BE3"/>
  <c r="AU3"/>
  <c r="AK3"/>
  <c r="AG32" s="1"/>
  <c r="AA3"/>
  <c r="Y32" s="1"/>
  <c r="Q3"/>
  <c r="M32" s="1"/>
  <c r="G3"/>
  <c r="E32" s="1"/>
  <c r="EO4" i="7"/>
  <c r="EE4"/>
  <c r="DU4"/>
  <c r="DK4"/>
  <c r="DA4"/>
  <c r="CR4"/>
  <c r="CH4"/>
  <c r="BN4"/>
  <c r="BD4"/>
  <c r="AT4"/>
  <c r="AJ4"/>
  <c r="Z4"/>
  <c r="P4"/>
  <c r="F4"/>
  <c r="EO18"/>
  <c r="EE18"/>
  <c r="DU18"/>
  <c r="DK18"/>
  <c r="DA18"/>
  <c r="CR18"/>
  <c r="CH18"/>
  <c r="BN18"/>
  <c r="BD18"/>
  <c r="AT18"/>
  <c r="AJ18"/>
  <c r="Z18"/>
  <c r="P18"/>
  <c r="F18"/>
  <c r="EO17"/>
  <c r="EE17"/>
  <c r="DU17"/>
  <c r="DK17"/>
  <c r="DA17"/>
  <c r="CR17"/>
  <c r="CH17"/>
  <c r="BN17"/>
  <c r="BD17"/>
  <c r="AT17"/>
  <c r="AJ17"/>
  <c r="Z17"/>
  <c r="P17"/>
  <c r="F17"/>
  <c r="EO16"/>
  <c r="EE16"/>
  <c r="DU16"/>
  <c r="DK16"/>
  <c r="DA16"/>
  <c r="CR16"/>
  <c r="CH16"/>
  <c r="BN16"/>
  <c r="BD16"/>
  <c r="AT16"/>
  <c r="AJ16"/>
  <c r="Z16"/>
  <c r="P16"/>
  <c r="F16"/>
  <c r="EO15"/>
  <c r="EE15"/>
  <c r="DU15"/>
  <c r="DK15"/>
  <c r="DA15"/>
  <c r="CR15"/>
  <c r="CH15"/>
  <c r="BN15"/>
  <c r="BD15"/>
  <c r="AT15"/>
  <c r="AJ15"/>
  <c r="Z15"/>
  <c r="P15"/>
  <c r="F15"/>
  <c r="EO14"/>
  <c r="EE14"/>
  <c r="DU14"/>
  <c r="DK14"/>
  <c r="DA14"/>
  <c r="CR14"/>
  <c r="CH14"/>
  <c r="BN14"/>
  <c r="BD14"/>
  <c r="AT14"/>
  <c r="AJ14"/>
  <c r="Z14"/>
  <c r="P14"/>
  <c r="F14"/>
  <c r="EO13"/>
  <c r="EE13"/>
  <c r="DU13"/>
  <c r="DK13"/>
  <c r="DA13"/>
  <c r="CR13"/>
  <c r="CH13"/>
  <c r="BN13"/>
  <c r="BD13"/>
  <c r="AT13"/>
  <c r="AJ13"/>
  <c r="Z13"/>
  <c r="P13"/>
  <c r="F13"/>
  <c r="EO12"/>
  <c r="EE12"/>
  <c r="DU12"/>
  <c r="DK12"/>
  <c r="DA12"/>
  <c r="CR12"/>
  <c r="CH12"/>
  <c r="BN12"/>
  <c r="BD12"/>
  <c r="AT12"/>
  <c r="AJ12"/>
  <c r="Z12"/>
  <c r="P12"/>
  <c r="F12"/>
  <c r="EO11"/>
  <c r="EE11"/>
  <c r="DU11"/>
  <c r="DK11"/>
  <c r="DA11"/>
  <c r="CR11"/>
  <c r="CH11"/>
  <c r="BN11"/>
  <c r="BD11"/>
  <c r="AT11"/>
  <c r="AJ11"/>
  <c r="Z11"/>
  <c r="P11"/>
  <c r="F11"/>
  <c r="EO10"/>
  <c r="EE10"/>
  <c r="DU10"/>
  <c r="DK10"/>
  <c r="DA10"/>
  <c r="CR10"/>
  <c r="CH10"/>
  <c r="BN10"/>
  <c r="BD10"/>
  <c r="AT10"/>
  <c r="AJ10"/>
  <c r="Z10"/>
  <c r="P10"/>
  <c r="F10"/>
  <c r="EO9"/>
  <c r="EE9"/>
  <c r="DU9"/>
  <c r="DK9"/>
  <c r="DA9"/>
  <c r="CR9"/>
  <c r="CH9"/>
  <c r="BN9"/>
  <c r="BD9"/>
  <c r="AT9"/>
  <c r="AJ9"/>
  <c r="Z9"/>
  <c r="P9"/>
  <c r="F9"/>
  <c r="EO8"/>
  <c r="EE8"/>
  <c r="DU8"/>
  <c r="DK8"/>
  <c r="DA8"/>
  <c r="CR8"/>
  <c r="CH8"/>
  <c r="BN8"/>
  <c r="BD8"/>
  <c r="AT8"/>
  <c r="AJ8"/>
  <c r="Z8"/>
  <c r="P8"/>
  <c r="F8"/>
  <c r="EO7"/>
  <c r="EE7"/>
  <c r="DU7"/>
  <c r="DK7"/>
  <c r="DA7"/>
  <c r="CR7"/>
  <c r="CH7"/>
  <c r="BN7"/>
  <c r="BD7"/>
  <c r="AT7"/>
  <c r="AJ7"/>
  <c r="Z7"/>
  <c r="P7"/>
  <c r="F7"/>
  <c r="EO6"/>
  <c r="EE6"/>
  <c r="DU6"/>
  <c r="DK6"/>
  <c r="DA6"/>
  <c r="CR6"/>
  <c r="CH6"/>
  <c r="BN6"/>
  <c r="BD6"/>
  <c r="AT6"/>
  <c r="AJ6"/>
  <c r="Z6"/>
  <c r="P6"/>
  <c r="F6"/>
  <c r="EO5"/>
  <c r="EE5"/>
  <c r="DU5"/>
  <c r="DK5"/>
  <c r="DA5"/>
  <c r="CR5"/>
  <c r="CH5"/>
  <c r="BN5"/>
  <c r="BD5"/>
  <c r="AT5"/>
  <c r="AJ5"/>
  <c r="Z5"/>
  <c r="P5"/>
  <c r="F5"/>
  <c r="EP11" i="6"/>
  <c r="EO11"/>
  <c r="EP10"/>
  <c r="EO10"/>
  <c r="EP7"/>
  <c r="EO7"/>
  <c r="EP6"/>
  <c r="EO6"/>
  <c r="EP9"/>
  <c r="EO9"/>
  <c r="EP8"/>
  <c r="EO8"/>
  <c r="EP5"/>
  <c r="EO5"/>
  <c r="EP4"/>
  <c r="EO4"/>
  <c r="EG11"/>
  <c r="EE11"/>
  <c r="EF11" s="1"/>
  <c r="EG10"/>
  <c r="EE10"/>
  <c r="EF10" s="1"/>
  <c r="EG9"/>
  <c r="EE9"/>
  <c r="EF9" s="1"/>
  <c r="EG8"/>
  <c r="EE8"/>
  <c r="EF8" s="1"/>
  <c r="EG7"/>
  <c r="EE7"/>
  <c r="EF7" s="1"/>
  <c r="EG6"/>
  <c r="EE6"/>
  <c r="EF6" s="1"/>
  <c r="EG5"/>
  <c r="EE5"/>
  <c r="EF5" s="1"/>
  <c r="EG4"/>
  <c r="EE4"/>
  <c r="EF4" s="1"/>
  <c r="EG3"/>
  <c r="ED3" s="1"/>
  <c r="DW11"/>
  <c r="DU11"/>
  <c r="DV11" s="1"/>
  <c r="DW10"/>
  <c r="DU10"/>
  <c r="DV10" s="1"/>
  <c r="DW9"/>
  <c r="DU9"/>
  <c r="DV9" s="1"/>
  <c r="DW8"/>
  <c r="DU8"/>
  <c r="DV8" s="1"/>
  <c r="DW7"/>
  <c r="DU7"/>
  <c r="DV7" s="1"/>
  <c r="DW6"/>
  <c r="DU6"/>
  <c r="DV6" s="1"/>
  <c r="DW5"/>
  <c r="DU5"/>
  <c r="DV5" s="1"/>
  <c r="DW4"/>
  <c r="DU4"/>
  <c r="DV4" s="1"/>
  <c r="DW3"/>
  <c r="DM11"/>
  <c r="DK11"/>
  <c r="DL11" s="1"/>
  <c r="DM10"/>
  <c r="DK10"/>
  <c r="DL10" s="1"/>
  <c r="DM9"/>
  <c r="DK9"/>
  <c r="DL9" s="1"/>
  <c r="DM8"/>
  <c r="DK8"/>
  <c r="DL8" s="1"/>
  <c r="DM7"/>
  <c r="DK7"/>
  <c r="DL7" s="1"/>
  <c r="DM6"/>
  <c r="DK6"/>
  <c r="DL6" s="1"/>
  <c r="DM5"/>
  <c r="DK5"/>
  <c r="DL5" s="1"/>
  <c r="DM4"/>
  <c r="DK4"/>
  <c r="DL4" s="1"/>
  <c r="DM3"/>
  <c r="DC11"/>
  <c r="DA11"/>
  <c r="DB11" s="1"/>
  <c r="DC10"/>
  <c r="DA10"/>
  <c r="DB10" s="1"/>
  <c r="DC9"/>
  <c r="DA9"/>
  <c r="DB9" s="1"/>
  <c r="DC8"/>
  <c r="DA8"/>
  <c r="DB8" s="1"/>
  <c r="DC7"/>
  <c r="DA7"/>
  <c r="DB7" s="1"/>
  <c r="DC6"/>
  <c r="DA6"/>
  <c r="DB6" s="1"/>
  <c r="DC5"/>
  <c r="DA5"/>
  <c r="DB5" s="1"/>
  <c r="DC4"/>
  <c r="DA4"/>
  <c r="DB4" s="1"/>
  <c r="DC3"/>
  <c r="CS11"/>
  <c r="CR11"/>
  <c r="CS10"/>
  <c r="CR10"/>
  <c r="CS7"/>
  <c r="CR7"/>
  <c r="CS6"/>
  <c r="CR6"/>
  <c r="CS9"/>
  <c r="CR9"/>
  <c r="CS8"/>
  <c r="CR8"/>
  <c r="CS5"/>
  <c r="CR5"/>
  <c r="CR4"/>
  <c r="CH9"/>
  <c r="CI9" s="1"/>
  <c r="CH10"/>
  <c r="CI10" s="1"/>
  <c r="CH11"/>
  <c r="CI11" s="1"/>
  <c r="CH8"/>
  <c r="CI8" s="1"/>
  <c r="BZ11"/>
  <c r="BX11"/>
  <c r="BY11" s="1"/>
  <c r="BP11"/>
  <c r="BN11"/>
  <c r="BO11" s="1"/>
  <c r="BZ10"/>
  <c r="BX10"/>
  <c r="BY10" s="1"/>
  <c r="BP10"/>
  <c r="BN10"/>
  <c r="BO10" s="1"/>
  <c r="BZ9"/>
  <c r="BX9"/>
  <c r="BY9" s="1"/>
  <c r="BP9"/>
  <c r="BN9"/>
  <c r="BO9" s="1"/>
  <c r="BZ8"/>
  <c r="BX8"/>
  <c r="BY8" s="1"/>
  <c r="BP8"/>
  <c r="BN8"/>
  <c r="BO8" s="1"/>
  <c r="BZ7"/>
  <c r="BX7"/>
  <c r="BY7" s="1"/>
  <c r="BP7"/>
  <c r="BN7"/>
  <c r="BO7" s="1"/>
  <c r="BZ6"/>
  <c r="BX6"/>
  <c r="BY6" s="1"/>
  <c r="BP6"/>
  <c r="BN6"/>
  <c r="BO6" s="1"/>
  <c r="BZ5"/>
  <c r="BX5"/>
  <c r="BY5" s="1"/>
  <c r="BP5"/>
  <c r="BN5"/>
  <c r="BO5" s="1"/>
  <c r="BZ4"/>
  <c r="BX4"/>
  <c r="BY4" s="1"/>
  <c r="BP4"/>
  <c r="BN4"/>
  <c r="BO4" s="1"/>
  <c r="BZ3"/>
  <c r="BP3"/>
  <c r="BF11"/>
  <c r="BD11"/>
  <c r="BE11" s="1"/>
  <c r="BF10"/>
  <c r="BD10"/>
  <c r="BE10" s="1"/>
  <c r="BF9"/>
  <c r="BD9"/>
  <c r="BE9" s="1"/>
  <c r="BF8"/>
  <c r="BD8"/>
  <c r="BE8" s="1"/>
  <c r="BF7"/>
  <c r="BD7"/>
  <c r="BE7" s="1"/>
  <c r="BF6"/>
  <c r="BD6"/>
  <c r="BE6" s="1"/>
  <c r="BF5"/>
  <c r="BD5"/>
  <c r="BE5" s="1"/>
  <c r="BF4"/>
  <c r="BD4"/>
  <c r="BE4" s="1"/>
  <c r="BF3"/>
  <c r="AV11"/>
  <c r="AT11"/>
  <c r="AU11" s="1"/>
  <c r="AV10"/>
  <c r="AT10"/>
  <c r="AU10" s="1"/>
  <c r="AV9"/>
  <c r="AT9"/>
  <c r="AU9" s="1"/>
  <c r="AV8"/>
  <c r="AT8"/>
  <c r="AU8" s="1"/>
  <c r="AV7"/>
  <c r="AT7"/>
  <c r="AU7" s="1"/>
  <c r="AV6"/>
  <c r="AT6"/>
  <c r="AU6" s="1"/>
  <c r="AV5"/>
  <c r="AT5"/>
  <c r="AU5" s="1"/>
  <c r="AV4"/>
  <c r="AT4"/>
  <c r="AU4" s="1"/>
  <c r="AV3"/>
  <c r="P5"/>
  <c r="Q5" s="1"/>
  <c r="AJ5"/>
  <c r="AK5" s="1"/>
  <c r="CH4"/>
  <c r="CI4" s="1"/>
  <c r="CJ4"/>
  <c r="CH5"/>
  <c r="CI5" s="1"/>
  <c r="CJ5"/>
  <c r="CH6"/>
  <c r="CI6" s="1"/>
  <c r="CJ6"/>
  <c r="CH7"/>
  <c r="CI7" s="1"/>
  <c r="CJ7"/>
  <c r="CJ8"/>
  <c r="CJ9"/>
  <c r="CJ10"/>
  <c r="CJ11"/>
  <c r="P4"/>
  <c r="Q4" s="1"/>
  <c r="R4"/>
  <c r="R5"/>
  <c r="P6"/>
  <c r="Q6" s="1"/>
  <c r="R6"/>
  <c r="P7"/>
  <c r="Q7" s="1"/>
  <c r="R7"/>
  <c r="P8"/>
  <c r="Q8" s="1"/>
  <c r="R8"/>
  <c r="P9"/>
  <c r="Q9" s="1"/>
  <c r="R9"/>
  <c r="P10"/>
  <c r="Q10" s="1"/>
  <c r="R10"/>
  <c r="P11"/>
  <c r="Q11" s="1"/>
  <c r="R11"/>
  <c r="F4"/>
  <c r="G4" s="1"/>
  <c r="H4"/>
  <c r="F5"/>
  <c r="G5" s="1"/>
  <c r="H5"/>
  <c r="F6"/>
  <c r="G6" s="1"/>
  <c r="H6"/>
  <c r="F7"/>
  <c r="G7" s="1"/>
  <c r="H7"/>
  <c r="F8"/>
  <c r="G8" s="1"/>
  <c r="H8"/>
  <c r="F9"/>
  <c r="G9" s="1"/>
  <c r="H9"/>
  <c r="F10"/>
  <c r="G10" s="1"/>
  <c r="H10"/>
  <c r="F11"/>
  <c r="G11" s="1"/>
  <c r="H11"/>
  <c r="AJ4"/>
  <c r="AK4" s="1"/>
  <c r="AL4"/>
  <c r="AL5"/>
  <c r="AJ6"/>
  <c r="AK6" s="1"/>
  <c r="AL6"/>
  <c r="AJ7"/>
  <c r="AK7" s="1"/>
  <c r="AL7"/>
  <c r="AJ8"/>
  <c r="AK8" s="1"/>
  <c r="AL8"/>
  <c r="AJ9"/>
  <c r="AK9" s="1"/>
  <c r="AL9"/>
  <c r="AJ10"/>
  <c r="AK10" s="1"/>
  <c r="AL10"/>
  <c r="AJ11"/>
  <c r="AK11" s="1"/>
  <c r="AL11"/>
  <c r="Z4"/>
  <c r="AA4" s="1"/>
  <c r="AB4"/>
  <c r="Z5"/>
  <c r="AA5" s="1"/>
  <c r="AB5"/>
  <c r="Z6"/>
  <c r="AA6" s="1"/>
  <c r="AB6"/>
  <c r="Z7"/>
  <c r="AA7" s="1"/>
  <c r="AB7"/>
  <c r="Z8"/>
  <c r="AA8" s="1"/>
  <c r="AB8"/>
  <c r="Z9"/>
  <c r="AA9" s="1"/>
  <c r="AB9"/>
  <c r="Z10"/>
  <c r="AA10" s="1"/>
  <c r="AB10"/>
  <c r="Z11"/>
  <c r="AA11" s="1"/>
  <c r="AB11"/>
  <c r="CJ3"/>
  <c r="R3"/>
  <c r="H3"/>
  <c r="AL3"/>
  <c r="AB3"/>
  <c r="BO53" i="8" l="1"/>
  <c r="BO50"/>
  <c r="BO33"/>
  <c r="BC32"/>
  <c r="BD32"/>
  <c r="BA32"/>
  <c r="BB32"/>
  <c r="CZ32"/>
  <c r="DA32"/>
  <c r="CX32"/>
  <c r="CY32"/>
  <c r="EM32"/>
  <c r="EN32"/>
  <c r="EO32"/>
  <c r="EL32"/>
  <c r="CG49"/>
  <c r="CF49"/>
  <c r="CE49"/>
  <c r="CH49"/>
  <c r="DU49"/>
  <c r="DT49"/>
  <c r="DS49"/>
  <c r="DR49"/>
  <c r="BD55"/>
  <c r="BC55"/>
  <c r="BB55"/>
  <c r="BA55"/>
  <c r="DA55"/>
  <c r="CZ55"/>
  <c r="CY55"/>
  <c r="CX55"/>
  <c r="EL55"/>
  <c r="EO55"/>
  <c r="EN55"/>
  <c r="EM55"/>
  <c r="AI37"/>
  <c r="AH37"/>
  <c r="CE37"/>
  <c r="CH37"/>
  <c r="CG37"/>
  <c r="CF37"/>
  <c r="DT37"/>
  <c r="DS37"/>
  <c r="DR37"/>
  <c r="DU37"/>
  <c r="BC38"/>
  <c r="BB38"/>
  <c r="BA38"/>
  <c r="BD38"/>
  <c r="CX38"/>
  <c r="DA38"/>
  <c r="CZ38"/>
  <c r="CY38"/>
  <c r="EO38"/>
  <c r="EN38"/>
  <c r="EM38"/>
  <c r="EL38"/>
  <c r="CG42"/>
  <c r="CF42"/>
  <c r="CE42"/>
  <c r="CH42"/>
  <c r="DR42"/>
  <c r="DU42"/>
  <c r="DT42"/>
  <c r="DS42"/>
  <c r="BC39"/>
  <c r="BB39"/>
  <c r="BA39"/>
  <c r="BD39"/>
  <c r="DA39"/>
  <c r="CZ39"/>
  <c r="CY39"/>
  <c r="CX39"/>
  <c r="EO39"/>
  <c r="EN39"/>
  <c r="EM39"/>
  <c r="EL39"/>
  <c r="CE56"/>
  <c r="CH56"/>
  <c r="CG56"/>
  <c r="CF56"/>
  <c r="DT56"/>
  <c r="DS56"/>
  <c r="DR56"/>
  <c r="DU56"/>
  <c r="BD33"/>
  <c r="BC33"/>
  <c r="BB33"/>
  <c r="BA33"/>
  <c r="CY33"/>
  <c r="CX33"/>
  <c r="DA33"/>
  <c r="CZ33"/>
  <c r="EL33"/>
  <c r="EO33"/>
  <c r="EN33"/>
  <c r="EM33"/>
  <c r="AI34"/>
  <c r="AH34"/>
  <c r="AG34"/>
  <c r="CE34"/>
  <c r="CH34"/>
  <c r="CG34"/>
  <c r="CF34"/>
  <c r="DT34"/>
  <c r="DS34"/>
  <c r="DR34"/>
  <c r="DU34"/>
  <c r="BB47"/>
  <c r="BA47"/>
  <c r="BD47"/>
  <c r="BC47"/>
  <c r="CY47"/>
  <c r="CX47"/>
  <c r="DA47"/>
  <c r="CZ47"/>
  <c r="EN47"/>
  <c r="EM47"/>
  <c r="EL47"/>
  <c r="EO47"/>
  <c r="CG50"/>
  <c r="CF50"/>
  <c r="CE50"/>
  <c r="CH50"/>
  <c r="DU50"/>
  <c r="DT50"/>
  <c r="DS50"/>
  <c r="DR50"/>
  <c r="BD57"/>
  <c r="BC57"/>
  <c r="BB57"/>
  <c r="BA57"/>
  <c r="CZ57"/>
  <c r="CY57"/>
  <c r="CX57"/>
  <c r="DA57"/>
  <c r="EO57"/>
  <c r="EN57"/>
  <c r="EM57"/>
  <c r="EL57"/>
  <c r="BV35"/>
  <c r="BU35"/>
  <c r="BX35"/>
  <c r="BW35"/>
  <c r="DK35"/>
  <c r="DI35"/>
  <c r="DJ35"/>
  <c r="DH35"/>
  <c r="DH48"/>
  <c r="DK48"/>
  <c r="DI48"/>
  <c r="DJ48"/>
  <c r="BX48"/>
  <c r="BW48"/>
  <c r="BV48"/>
  <c r="BU48"/>
  <c r="BD51"/>
  <c r="BC51"/>
  <c r="BB51"/>
  <c r="BA51"/>
  <c r="DH51"/>
  <c r="DK51"/>
  <c r="DI51"/>
  <c r="DJ51"/>
  <c r="CF52"/>
  <c r="CE52"/>
  <c r="CH52"/>
  <c r="CG52"/>
  <c r="DT52"/>
  <c r="DS52"/>
  <c r="DR52"/>
  <c r="DU52"/>
  <c r="AR58"/>
  <c r="AQ58"/>
  <c r="AT58"/>
  <c r="CZ58"/>
  <c r="CY58"/>
  <c r="CX58"/>
  <c r="DA58"/>
  <c r="CH40"/>
  <c r="CG40"/>
  <c r="CF40"/>
  <c r="CE40"/>
  <c r="DS40"/>
  <c r="DR40"/>
  <c r="DU40"/>
  <c r="DT40"/>
  <c r="AT43"/>
  <c r="AS43"/>
  <c r="AR43"/>
  <c r="DT43"/>
  <c r="DR43"/>
  <c r="AR53"/>
  <c r="AQ53"/>
  <c r="AT53"/>
  <c r="BC44"/>
  <c r="BB44"/>
  <c r="BA44"/>
  <c r="BD44"/>
  <c r="CY44"/>
  <c r="CX44"/>
  <c r="DA44"/>
  <c r="CZ44"/>
  <c r="EN44"/>
  <c r="EM44"/>
  <c r="EL44"/>
  <c r="EO44"/>
  <c r="D32"/>
  <c r="E58"/>
  <c r="E57"/>
  <c r="E56"/>
  <c r="E55"/>
  <c r="E53"/>
  <c r="E52"/>
  <c r="E51"/>
  <c r="E50"/>
  <c r="E49"/>
  <c r="E48"/>
  <c r="E47"/>
  <c r="E44"/>
  <c r="E43"/>
  <c r="E42"/>
  <c r="E40"/>
  <c r="E39"/>
  <c r="E38"/>
  <c r="E37"/>
  <c r="E35"/>
  <c r="E34"/>
  <c r="E33"/>
  <c r="P32"/>
  <c r="M58"/>
  <c r="M57"/>
  <c r="M56"/>
  <c r="M55"/>
  <c r="M53"/>
  <c r="M52"/>
  <c r="M51"/>
  <c r="M50"/>
  <c r="M49"/>
  <c r="M48"/>
  <c r="M47"/>
  <c r="M44"/>
  <c r="M43"/>
  <c r="M42"/>
  <c r="M40"/>
  <c r="M39"/>
  <c r="M38"/>
  <c r="M37"/>
  <c r="M35"/>
  <c r="M34"/>
  <c r="M33"/>
  <c r="X32"/>
  <c r="W58"/>
  <c r="X57"/>
  <c r="Y56"/>
  <c r="Z55"/>
  <c r="Z53"/>
  <c r="W52"/>
  <c r="X51"/>
  <c r="Z50"/>
  <c r="W49"/>
  <c r="W48"/>
  <c r="W47"/>
  <c r="Y44"/>
  <c r="Y43"/>
  <c r="Y42"/>
  <c r="Z40"/>
  <c r="W39"/>
  <c r="W38"/>
  <c r="W37"/>
  <c r="W35"/>
  <c r="W34"/>
  <c r="X33"/>
  <c r="AJ32"/>
  <c r="AH58"/>
  <c r="AH57"/>
  <c r="AI56"/>
  <c r="AI55"/>
  <c r="AI52"/>
  <c r="AI51"/>
  <c r="AJ50"/>
  <c r="AJ49"/>
  <c r="AJ48"/>
  <c r="AJ47"/>
  <c r="AJ44"/>
  <c r="AJ42"/>
  <c r="AJ39"/>
  <c r="AJ38"/>
  <c r="AJ37"/>
  <c r="AS53"/>
  <c r="AQ43"/>
  <c r="AQ32"/>
  <c r="AR32"/>
  <c r="AS32"/>
  <c r="CQ32"/>
  <c r="CR32"/>
  <c r="CO32"/>
  <c r="CP32"/>
  <c r="EB32"/>
  <c r="EC32"/>
  <c r="ED32"/>
  <c r="EE32"/>
  <c r="BX49"/>
  <c r="BW49"/>
  <c r="BV49"/>
  <c r="BU49"/>
  <c r="DJ49"/>
  <c r="DH49"/>
  <c r="DI49"/>
  <c r="DK49"/>
  <c r="AQ55"/>
  <c r="AT55"/>
  <c r="AS55"/>
  <c r="CO55"/>
  <c r="CR55"/>
  <c r="CQ55"/>
  <c r="CP55"/>
  <c r="EC55"/>
  <c r="EB55"/>
  <c r="EE55"/>
  <c r="ED55"/>
  <c r="BV37"/>
  <c r="BU37"/>
  <c r="BX37"/>
  <c r="BW37"/>
  <c r="DI37"/>
  <c r="DK37"/>
  <c r="DJ37"/>
  <c r="DH37"/>
  <c r="AQ38"/>
  <c r="AT38"/>
  <c r="AS38"/>
  <c r="AR38"/>
  <c r="CO38"/>
  <c r="CR38"/>
  <c r="CQ38"/>
  <c r="CP38"/>
  <c r="EC38"/>
  <c r="EB38"/>
  <c r="EE38"/>
  <c r="ED38"/>
  <c r="BU42"/>
  <c r="BX42"/>
  <c r="BW42"/>
  <c r="BV42"/>
  <c r="DI42"/>
  <c r="DK42"/>
  <c r="DJ42"/>
  <c r="DH42"/>
  <c r="AQ39"/>
  <c r="AT39"/>
  <c r="AS39"/>
  <c r="CO39"/>
  <c r="CR39"/>
  <c r="CQ39"/>
  <c r="CP39"/>
  <c r="EC39"/>
  <c r="EB39"/>
  <c r="EE39"/>
  <c r="ED39"/>
  <c r="BX56"/>
  <c r="BW56"/>
  <c r="BV56"/>
  <c r="BU56"/>
  <c r="DJ56"/>
  <c r="DH56"/>
  <c r="DI56"/>
  <c r="DK56"/>
  <c r="AR33"/>
  <c r="AQ33"/>
  <c r="AT33"/>
  <c r="AS33"/>
  <c r="CP33"/>
  <c r="CO33"/>
  <c r="CR33"/>
  <c r="CQ33"/>
  <c r="ED33"/>
  <c r="EC33"/>
  <c r="EB33"/>
  <c r="EE33"/>
  <c r="BV34"/>
  <c r="BU34"/>
  <c r="BX34"/>
  <c r="BW34"/>
  <c r="DH34"/>
  <c r="DK34"/>
  <c r="DI34"/>
  <c r="DJ34"/>
  <c r="AR47"/>
  <c r="AQ47"/>
  <c r="AT47"/>
  <c r="CO47"/>
  <c r="CR47"/>
  <c r="CQ47"/>
  <c r="CP47"/>
  <c r="EE47"/>
  <c r="ED47"/>
  <c r="EC47"/>
  <c r="EB47"/>
  <c r="BV50"/>
  <c r="BU50"/>
  <c r="BX50"/>
  <c r="BW50"/>
  <c r="DK50"/>
  <c r="DI50"/>
  <c r="DJ50"/>
  <c r="DH50"/>
  <c r="AS57"/>
  <c r="AR57"/>
  <c r="AQ57"/>
  <c r="CR57"/>
  <c r="CQ57"/>
  <c r="CP57"/>
  <c r="CO57"/>
  <c r="EB57"/>
  <c r="EE57"/>
  <c r="ED57"/>
  <c r="EC57"/>
  <c r="BC35"/>
  <c r="BB35"/>
  <c r="BA35"/>
  <c r="BD35"/>
  <c r="CX35"/>
  <c r="DA35"/>
  <c r="CZ35"/>
  <c r="CY35"/>
  <c r="EO35"/>
  <c r="EN35"/>
  <c r="EM35"/>
  <c r="EL35"/>
  <c r="DU48"/>
  <c r="DT48"/>
  <c r="DS48"/>
  <c r="DR48"/>
  <c r="CG48"/>
  <c r="CF48"/>
  <c r="CE48"/>
  <c r="CH48"/>
  <c r="AT51"/>
  <c r="AS51"/>
  <c r="AR51"/>
  <c r="CX51"/>
  <c r="DA51"/>
  <c r="CZ51"/>
  <c r="CY51"/>
  <c r="EM51"/>
  <c r="EL51"/>
  <c r="EO51"/>
  <c r="EN51"/>
  <c r="DJ52"/>
  <c r="DH52"/>
  <c r="DI52"/>
  <c r="DK52"/>
  <c r="CR58"/>
  <c r="CQ58"/>
  <c r="CP58"/>
  <c r="CO58"/>
  <c r="DK40"/>
  <c r="DI40"/>
  <c r="DJ40"/>
  <c r="DH40"/>
  <c r="BU43"/>
  <c r="BX43"/>
  <c r="BW43"/>
  <c r="BV43"/>
  <c r="DH43"/>
  <c r="DK43"/>
  <c r="DI43"/>
  <c r="DJ43"/>
  <c r="CF53"/>
  <c r="CE53"/>
  <c r="CH53"/>
  <c r="CG53"/>
  <c r="AS44"/>
  <c r="AR44"/>
  <c r="AQ44"/>
  <c r="CO44"/>
  <c r="CR44"/>
  <c r="CQ44"/>
  <c r="CP44"/>
  <c r="EE44"/>
  <c r="ED44"/>
  <c r="EC44"/>
  <c r="EB44"/>
  <c r="C32"/>
  <c r="F58"/>
  <c r="F57"/>
  <c r="F56"/>
  <c r="F55"/>
  <c r="F53"/>
  <c r="F52"/>
  <c r="F51"/>
  <c r="F50"/>
  <c r="F49"/>
  <c r="F48"/>
  <c r="F47"/>
  <c r="F44"/>
  <c r="F43"/>
  <c r="F42"/>
  <c r="F40"/>
  <c r="F39"/>
  <c r="F38"/>
  <c r="F37"/>
  <c r="F35"/>
  <c r="F34"/>
  <c r="F33"/>
  <c r="O32"/>
  <c r="N58"/>
  <c r="N57"/>
  <c r="N56"/>
  <c r="N55"/>
  <c r="N53"/>
  <c r="N52"/>
  <c r="N51"/>
  <c r="N50"/>
  <c r="N49"/>
  <c r="N48"/>
  <c r="N47"/>
  <c r="N44"/>
  <c r="N43"/>
  <c r="N42"/>
  <c r="N40"/>
  <c r="N39"/>
  <c r="N38"/>
  <c r="N37"/>
  <c r="N35"/>
  <c r="N34"/>
  <c r="N33"/>
  <c r="W32"/>
  <c r="X58"/>
  <c r="Y57"/>
  <c r="Z56"/>
  <c r="W55"/>
  <c r="W53"/>
  <c r="X52"/>
  <c r="Y51"/>
  <c r="W50"/>
  <c r="X49"/>
  <c r="X48"/>
  <c r="X47"/>
  <c r="Z44"/>
  <c r="Z43"/>
  <c r="Z42"/>
  <c r="W40"/>
  <c r="X39"/>
  <c r="X38"/>
  <c r="X37"/>
  <c r="X35"/>
  <c r="X34"/>
  <c r="Y33"/>
  <c r="AI32"/>
  <c r="AI58"/>
  <c r="AI57"/>
  <c r="AJ56"/>
  <c r="AJ55"/>
  <c r="AJ52"/>
  <c r="AJ51"/>
  <c r="AG50"/>
  <c r="AG49"/>
  <c r="AG48"/>
  <c r="AG47"/>
  <c r="AG44"/>
  <c r="AG42"/>
  <c r="AG39"/>
  <c r="AG38"/>
  <c r="AJ34"/>
  <c r="AS58"/>
  <c r="AR55"/>
  <c r="AQ51"/>
  <c r="AR39"/>
  <c r="CF32"/>
  <c r="CG32"/>
  <c r="CH32"/>
  <c r="CE32"/>
  <c r="DU32"/>
  <c r="DR32"/>
  <c r="DS32"/>
  <c r="DT32"/>
  <c r="BA49"/>
  <c r="BD49"/>
  <c r="BC49"/>
  <c r="BB49"/>
  <c r="CY49"/>
  <c r="CX49"/>
  <c r="DA49"/>
  <c r="CZ49"/>
  <c r="EN49"/>
  <c r="EM49"/>
  <c r="EL49"/>
  <c r="EO49"/>
  <c r="CE55"/>
  <c r="CH55"/>
  <c r="CG55"/>
  <c r="CF55"/>
  <c r="DT55"/>
  <c r="DS55"/>
  <c r="DR55"/>
  <c r="DU55"/>
  <c r="BC37"/>
  <c r="BB37"/>
  <c r="BA37"/>
  <c r="BD37"/>
  <c r="CX37"/>
  <c r="DA37"/>
  <c r="CZ37"/>
  <c r="CY37"/>
  <c r="EO37"/>
  <c r="EN37"/>
  <c r="EM37"/>
  <c r="EL37"/>
  <c r="CE38"/>
  <c r="CH38"/>
  <c r="CG38"/>
  <c r="CF38"/>
  <c r="DT38"/>
  <c r="DS38"/>
  <c r="DR38"/>
  <c r="DU38"/>
  <c r="BC42"/>
  <c r="BB42"/>
  <c r="BA42"/>
  <c r="BD42"/>
  <c r="CY42"/>
  <c r="CX42"/>
  <c r="DA42"/>
  <c r="CZ42"/>
  <c r="EN42"/>
  <c r="EM42"/>
  <c r="EL42"/>
  <c r="EO42"/>
  <c r="CH39"/>
  <c r="CG39"/>
  <c r="CF39"/>
  <c r="CE39"/>
  <c r="DT39"/>
  <c r="DS39"/>
  <c r="DR39"/>
  <c r="DU39"/>
  <c r="BD56"/>
  <c r="BC56"/>
  <c r="BB56"/>
  <c r="BA56"/>
  <c r="DA56"/>
  <c r="CZ56"/>
  <c r="CY56"/>
  <c r="CX56"/>
  <c r="EL56"/>
  <c r="EO56"/>
  <c r="EN56"/>
  <c r="EM56"/>
  <c r="AJ33"/>
  <c r="AI33"/>
  <c r="AH33"/>
  <c r="CF33"/>
  <c r="CE33"/>
  <c r="CH33"/>
  <c r="CG33"/>
  <c r="DU33"/>
  <c r="DT33"/>
  <c r="DS33"/>
  <c r="DR33"/>
  <c r="BC34"/>
  <c r="BB34"/>
  <c r="BA34"/>
  <c r="BD34"/>
  <c r="CX34"/>
  <c r="DA34"/>
  <c r="CZ34"/>
  <c r="CY34"/>
  <c r="EO34"/>
  <c r="EN34"/>
  <c r="EM34"/>
  <c r="EL34"/>
  <c r="CG47"/>
  <c r="CF47"/>
  <c r="CE47"/>
  <c r="CH47"/>
  <c r="DU47"/>
  <c r="DT47"/>
  <c r="DS47"/>
  <c r="DR47"/>
  <c r="BA50"/>
  <c r="BD50"/>
  <c r="BC50"/>
  <c r="BB50"/>
  <c r="CY50"/>
  <c r="CX50"/>
  <c r="DA50"/>
  <c r="CZ50"/>
  <c r="EN50"/>
  <c r="EM50"/>
  <c r="EL50"/>
  <c r="EO50"/>
  <c r="CH57"/>
  <c r="CG57"/>
  <c r="CF57"/>
  <c r="CE57"/>
  <c r="DS57"/>
  <c r="DR57"/>
  <c r="DU57"/>
  <c r="DT57"/>
  <c r="AQ35"/>
  <c r="AT35"/>
  <c r="AS35"/>
  <c r="AR35"/>
  <c r="CP35"/>
  <c r="CO35"/>
  <c r="CR35"/>
  <c r="CQ35"/>
  <c r="EC35"/>
  <c r="EB35"/>
  <c r="EE35"/>
  <c r="ED35"/>
  <c r="EE48"/>
  <c r="ED48"/>
  <c r="EC48"/>
  <c r="EB48"/>
  <c r="CO48"/>
  <c r="CR48"/>
  <c r="CQ48"/>
  <c r="CP48"/>
  <c r="AR48"/>
  <c r="AQ48"/>
  <c r="AU48" s="1"/>
  <c r="AT48"/>
  <c r="ED51"/>
  <c r="EC51"/>
  <c r="EB51"/>
  <c r="EE51"/>
  <c r="BD52"/>
  <c r="BC52"/>
  <c r="BB52"/>
  <c r="BA52"/>
  <c r="CX52"/>
  <c r="DA52"/>
  <c r="CZ52"/>
  <c r="CY52"/>
  <c r="CH58"/>
  <c r="CG58"/>
  <c r="CF58"/>
  <c r="CE58"/>
  <c r="DS58"/>
  <c r="DR58"/>
  <c r="DU58"/>
  <c r="DT58"/>
  <c r="AQ40"/>
  <c r="AT40"/>
  <c r="AS40"/>
  <c r="CZ40"/>
  <c r="CY40"/>
  <c r="CX40"/>
  <c r="DA40"/>
  <c r="EO40"/>
  <c r="EN40"/>
  <c r="EM40"/>
  <c r="EL40"/>
  <c r="BW53"/>
  <c r="BV53"/>
  <c r="BU53"/>
  <c r="BX53"/>
  <c r="DK53"/>
  <c r="DI53"/>
  <c r="DJ53"/>
  <c r="DH53"/>
  <c r="CG44"/>
  <c r="CF44"/>
  <c r="CE44"/>
  <c r="CH44"/>
  <c r="DU44"/>
  <c r="DT44"/>
  <c r="DS44"/>
  <c r="DR44"/>
  <c r="F32"/>
  <c r="C58"/>
  <c r="C57"/>
  <c r="C56"/>
  <c r="C55"/>
  <c r="C53"/>
  <c r="C52"/>
  <c r="C51"/>
  <c r="C50"/>
  <c r="C49"/>
  <c r="C48"/>
  <c r="C47"/>
  <c r="C44"/>
  <c r="C43"/>
  <c r="C42"/>
  <c r="C40"/>
  <c r="C39"/>
  <c r="C38"/>
  <c r="C37"/>
  <c r="C35"/>
  <c r="C34"/>
  <c r="C33"/>
  <c r="N32"/>
  <c r="Q32" s="1"/>
  <c r="O58"/>
  <c r="O57"/>
  <c r="O56"/>
  <c r="O55"/>
  <c r="O53"/>
  <c r="O52"/>
  <c r="O51"/>
  <c r="O50"/>
  <c r="O49"/>
  <c r="O48"/>
  <c r="O47"/>
  <c r="O44"/>
  <c r="O43"/>
  <c r="O42"/>
  <c r="O40"/>
  <c r="O39"/>
  <c r="O38"/>
  <c r="O37"/>
  <c r="O35"/>
  <c r="O34"/>
  <c r="O33"/>
  <c r="Z32"/>
  <c r="Y58"/>
  <c r="Z57"/>
  <c r="W56"/>
  <c r="X55"/>
  <c r="X53"/>
  <c r="Y52"/>
  <c r="Z51"/>
  <c r="X50"/>
  <c r="Y49"/>
  <c r="Y48"/>
  <c r="Y47"/>
  <c r="W44"/>
  <c r="W43"/>
  <c r="W42"/>
  <c r="X40"/>
  <c r="Y39"/>
  <c r="Y38"/>
  <c r="Y37"/>
  <c r="Y35"/>
  <c r="Y34"/>
  <c r="Z33"/>
  <c r="AH32"/>
  <c r="AJ58"/>
  <c r="AJ57"/>
  <c r="AG56"/>
  <c r="AG55"/>
  <c r="AG52"/>
  <c r="AK52" s="1"/>
  <c r="AG51"/>
  <c r="AH50"/>
  <c r="AH49"/>
  <c r="AH48"/>
  <c r="AH47"/>
  <c r="AH44"/>
  <c r="AH42"/>
  <c r="AH39"/>
  <c r="AH38"/>
  <c r="AT32"/>
  <c r="AT44"/>
  <c r="AR40"/>
  <c r="BW32"/>
  <c r="BX32"/>
  <c r="BU32"/>
  <c r="BV32"/>
  <c r="DK32"/>
  <c r="DH32"/>
  <c r="DI32"/>
  <c r="DJ32"/>
  <c r="AQ49"/>
  <c r="AT49"/>
  <c r="AS49"/>
  <c r="CO49"/>
  <c r="CR49"/>
  <c r="CQ49"/>
  <c r="CP49"/>
  <c r="EE49"/>
  <c r="ED49"/>
  <c r="EC49"/>
  <c r="EB49"/>
  <c r="BX55"/>
  <c r="BW55"/>
  <c r="BV55"/>
  <c r="BU55"/>
  <c r="DI55"/>
  <c r="DK55"/>
  <c r="DJ55"/>
  <c r="DH55"/>
  <c r="AQ37"/>
  <c r="AT37"/>
  <c r="AS37"/>
  <c r="AR37"/>
  <c r="CP37"/>
  <c r="CO37"/>
  <c r="CR37"/>
  <c r="CQ37"/>
  <c r="EC37"/>
  <c r="EB37"/>
  <c r="EE37"/>
  <c r="ED37"/>
  <c r="BV38"/>
  <c r="BU38"/>
  <c r="BX38"/>
  <c r="BW38"/>
  <c r="DH38"/>
  <c r="DK38"/>
  <c r="DI38"/>
  <c r="DJ38"/>
  <c r="AT42"/>
  <c r="AS42"/>
  <c r="AR42"/>
  <c r="CO42"/>
  <c r="CR42"/>
  <c r="CQ42"/>
  <c r="CP42"/>
  <c r="EE42"/>
  <c r="ED42"/>
  <c r="EC42"/>
  <c r="EB42"/>
  <c r="BV39"/>
  <c r="BU39"/>
  <c r="BX39"/>
  <c r="BW39"/>
  <c r="DJ39"/>
  <c r="DH39"/>
  <c r="DI39"/>
  <c r="DK39"/>
  <c r="AT56"/>
  <c r="AS56"/>
  <c r="AR56"/>
  <c r="CR56"/>
  <c r="CQ56"/>
  <c r="CP56"/>
  <c r="CO56"/>
  <c r="EC56"/>
  <c r="EB56"/>
  <c r="EE56"/>
  <c r="ED56"/>
  <c r="BW33"/>
  <c r="BV33"/>
  <c r="BU33"/>
  <c r="BX33"/>
  <c r="DI33"/>
  <c r="DK33"/>
  <c r="DJ33"/>
  <c r="DH33"/>
  <c r="AQ34"/>
  <c r="AT34"/>
  <c r="AS34"/>
  <c r="AR34"/>
  <c r="CP34"/>
  <c r="CO34"/>
  <c r="CR34"/>
  <c r="CQ34"/>
  <c r="EC34"/>
  <c r="EB34"/>
  <c r="EE34"/>
  <c r="ED34"/>
  <c r="BX47"/>
  <c r="BW47"/>
  <c r="BV47"/>
  <c r="BU47"/>
  <c r="DI47"/>
  <c r="DK47"/>
  <c r="DJ47"/>
  <c r="DH47"/>
  <c r="AT50"/>
  <c r="AS50"/>
  <c r="AR50"/>
  <c r="CO50"/>
  <c r="CR50"/>
  <c r="CQ50"/>
  <c r="CP50"/>
  <c r="EE50"/>
  <c r="ED50"/>
  <c r="EC50"/>
  <c r="EB50"/>
  <c r="BW57"/>
  <c r="BV57"/>
  <c r="BU57"/>
  <c r="BX57"/>
  <c r="DK57"/>
  <c r="DI57"/>
  <c r="DJ57"/>
  <c r="DH57"/>
  <c r="AI35"/>
  <c r="AH35"/>
  <c r="AG35"/>
  <c r="CE35"/>
  <c r="CH35"/>
  <c r="CG35"/>
  <c r="CF35"/>
  <c r="DT35"/>
  <c r="DS35"/>
  <c r="DR35"/>
  <c r="DU35"/>
  <c r="EN48"/>
  <c r="EM48"/>
  <c r="EL48"/>
  <c r="EO48"/>
  <c r="CY48"/>
  <c r="CX48"/>
  <c r="DA48"/>
  <c r="CZ48"/>
  <c r="BA48"/>
  <c r="BD48"/>
  <c r="BC48"/>
  <c r="BB48"/>
  <c r="CF51"/>
  <c r="CE51"/>
  <c r="CH51"/>
  <c r="CG51"/>
  <c r="AS52"/>
  <c r="AR52"/>
  <c r="AQ52"/>
  <c r="EC52"/>
  <c r="ED52"/>
  <c r="BC58"/>
  <c r="BB58"/>
  <c r="BA58"/>
  <c r="BD58"/>
  <c r="DI58"/>
  <c r="DK58"/>
  <c r="DJ58"/>
  <c r="DH58"/>
  <c r="CO40"/>
  <c r="CR40"/>
  <c r="CQ40"/>
  <c r="CP40"/>
  <c r="EB40"/>
  <c r="EE40"/>
  <c r="ED40"/>
  <c r="EC40"/>
  <c r="BD53"/>
  <c r="BC53"/>
  <c r="BB53"/>
  <c r="BA53"/>
  <c r="CX53"/>
  <c r="DA53"/>
  <c r="CZ53"/>
  <c r="CY53"/>
  <c r="EM53"/>
  <c r="EL53"/>
  <c r="EO53"/>
  <c r="EN53"/>
  <c r="BX44"/>
  <c r="BW44"/>
  <c r="BV44"/>
  <c r="BU44"/>
  <c r="DJ44"/>
  <c r="DH44"/>
  <c r="DI44"/>
  <c r="DK44"/>
  <c r="AG37"/>
  <c r="AG33"/>
  <c r="AT52"/>
  <c r="AQ50"/>
  <c r="AQ42"/>
  <c r="BO40"/>
  <c r="BO57"/>
  <c r="BO39"/>
  <c r="BO34"/>
  <c r="BO32"/>
  <c r="BO56"/>
  <c r="BO51"/>
  <c r="BO47"/>
  <c r="BO44"/>
  <c r="BO58"/>
  <c r="BO35"/>
  <c r="EL58"/>
  <c r="EM58"/>
  <c r="EN58"/>
  <c r="EO52"/>
  <c r="EL52"/>
  <c r="EM52"/>
  <c r="EN43"/>
  <c r="EO43"/>
  <c r="EL43"/>
  <c r="EE58"/>
  <c r="EB58"/>
  <c r="EC58"/>
  <c r="EC53"/>
  <c r="ED53"/>
  <c r="EE53"/>
  <c r="EE52"/>
  <c r="EB52"/>
  <c r="EB43"/>
  <c r="EC43"/>
  <c r="ED43"/>
  <c r="DU53"/>
  <c r="DR53"/>
  <c r="DS53"/>
  <c r="DU51"/>
  <c r="DR51"/>
  <c r="DS51"/>
  <c r="DU43"/>
  <c r="DS43"/>
  <c r="CX43"/>
  <c r="CY43"/>
  <c r="CZ43"/>
  <c r="CO53"/>
  <c r="CP53"/>
  <c r="CQ53"/>
  <c r="CO52"/>
  <c r="CP52"/>
  <c r="CQ52"/>
  <c r="CO51"/>
  <c r="CP51"/>
  <c r="CQ51"/>
  <c r="CQ43"/>
  <c r="CR43"/>
  <c r="CO43"/>
  <c r="CF43"/>
  <c r="CG43"/>
  <c r="CH43"/>
  <c r="BO38"/>
  <c r="BM52"/>
  <c r="BN52"/>
  <c r="BK52"/>
  <c r="BL43"/>
  <c r="BM43"/>
  <c r="BN43"/>
  <c r="BD40"/>
  <c r="BA40"/>
  <c r="BB40"/>
  <c r="BB43"/>
  <c r="BC43"/>
  <c r="BD43"/>
  <c r="AJ53"/>
  <c r="AG53"/>
  <c r="AH53"/>
  <c r="AI43"/>
  <c r="AJ43"/>
  <c r="AG43"/>
  <c r="AJ40"/>
  <c r="AG40"/>
  <c r="AH40"/>
  <c r="EF58" l="1"/>
  <c r="AU51"/>
  <c r="AK53"/>
  <c r="DV53"/>
  <c r="AK35"/>
  <c r="BE43"/>
  <c r="EP52"/>
  <c r="CI43"/>
  <c r="EF53"/>
  <c r="AK38"/>
  <c r="AA33"/>
  <c r="AA37"/>
  <c r="AU53"/>
  <c r="CS52"/>
  <c r="EP43"/>
  <c r="EP58"/>
  <c r="AK33"/>
  <c r="EP53"/>
  <c r="BE48"/>
  <c r="AU47"/>
  <c r="AA51"/>
  <c r="AK39"/>
  <c r="AK56"/>
  <c r="AA47"/>
  <c r="AA55"/>
  <c r="G39"/>
  <c r="G44"/>
  <c r="G49"/>
  <c r="G52"/>
  <c r="G57"/>
  <c r="AU39"/>
  <c r="DL44"/>
  <c r="AU52"/>
  <c r="DL47"/>
  <c r="DL33"/>
  <c r="AU56"/>
  <c r="CS37"/>
  <c r="AU37"/>
  <c r="BY55"/>
  <c r="AU49"/>
  <c r="AK32"/>
  <c r="G34"/>
  <c r="G38"/>
  <c r="G43"/>
  <c r="G48"/>
  <c r="G51"/>
  <c r="G56"/>
  <c r="CI44"/>
  <c r="DL53"/>
  <c r="EP40"/>
  <c r="BE52"/>
  <c r="EF48"/>
  <c r="DB50"/>
  <c r="DB34"/>
  <c r="CI33"/>
  <c r="EP56"/>
  <c r="CI39"/>
  <c r="DV38"/>
  <c r="CI38"/>
  <c r="EP37"/>
  <c r="DV55"/>
  <c r="DB49"/>
  <c r="AK48"/>
  <c r="AA34"/>
  <c r="AA43"/>
  <c r="DL43"/>
  <c r="BY43"/>
  <c r="DB35"/>
  <c r="EF57"/>
  <c r="CS57"/>
  <c r="BY50"/>
  <c r="CS33"/>
  <c r="DL42"/>
  <c r="EF38"/>
  <c r="BY49"/>
  <c r="CS32"/>
  <c r="AK37"/>
  <c r="AA39"/>
  <c r="AA49"/>
  <c r="AA52"/>
  <c r="AA57"/>
  <c r="Q34"/>
  <c r="Q38"/>
  <c r="Q43"/>
  <c r="Q48"/>
  <c r="Q51"/>
  <c r="Q56"/>
  <c r="DB58"/>
  <c r="DL35"/>
  <c r="DB57"/>
  <c r="BE57"/>
  <c r="DV50"/>
  <c r="DV34"/>
  <c r="DV56"/>
  <c r="EP39"/>
  <c r="EF43"/>
  <c r="CS40"/>
  <c r="BE58"/>
  <c r="EP48"/>
  <c r="CS50"/>
  <c r="AU50"/>
  <c r="CS34"/>
  <c r="AU34"/>
  <c r="EF56"/>
  <c r="CS56"/>
  <c r="EF42"/>
  <c r="BY38"/>
  <c r="CS49"/>
  <c r="DL32"/>
  <c r="BY32"/>
  <c r="AK42"/>
  <c r="AK57"/>
  <c r="AA38"/>
  <c r="AA48"/>
  <c r="AA56"/>
  <c r="G35"/>
  <c r="G40"/>
  <c r="G50"/>
  <c r="G53"/>
  <c r="G58"/>
  <c r="AU40"/>
  <c r="EF51"/>
  <c r="AU35"/>
  <c r="BE50"/>
  <c r="CI47"/>
  <c r="BE34"/>
  <c r="DV33"/>
  <c r="BE56"/>
  <c r="DV39"/>
  <c r="DB42"/>
  <c r="CI55"/>
  <c r="AK50"/>
  <c r="AA35"/>
  <c r="AA40"/>
  <c r="AA50"/>
  <c r="CS44"/>
  <c r="DB51"/>
  <c r="CI48"/>
  <c r="DV48"/>
  <c r="BE35"/>
  <c r="DL50"/>
  <c r="CS47"/>
  <c r="DL34"/>
  <c r="BY34"/>
  <c r="EF33"/>
  <c r="CS39"/>
  <c r="BY42"/>
  <c r="AU55"/>
  <c r="EF32"/>
  <c r="AU43"/>
  <c r="AK47"/>
  <c r="AA42"/>
  <c r="Q35"/>
  <c r="Q40"/>
  <c r="Q50"/>
  <c r="Q53"/>
  <c r="Q58"/>
  <c r="DB44"/>
  <c r="BE44"/>
  <c r="AU58"/>
  <c r="DV52"/>
  <c r="BE51"/>
  <c r="BY48"/>
  <c r="EP47"/>
  <c r="BE47"/>
  <c r="CI34"/>
  <c r="EP33"/>
  <c r="CI56"/>
  <c r="DB38"/>
  <c r="BE38"/>
  <c r="DV49"/>
  <c r="DB32"/>
  <c r="BE32"/>
  <c r="CS51"/>
  <c r="AK43"/>
  <c r="CS43"/>
  <c r="DV43"/>
  <c r="BY44"/>
  <c r="DB53"/>
  <c r="EF40"/>
  <c r="DL58"/>
  <c r="DV35"/>
  <c r="DL57"/>
  <c r="BY57"/>
  <c r="EF50"/>
  <c r="EF34"/>
  <c r="BY33"/>
  <c r="DL39"/>
  <c r="BY39"/>
  <c r="CS42"/>
  <c r="AU42"/>
  <c r="DL38"/>
  <c r="DL55"/>
  <c r="BY53"/>
  <c r="DB40"/>
  <c r="CI58"/>
  <c r="CS48"/>
  <c r="EF35"/>
  <c r="CS35"/>
  <c r="DV57"/>
  <c r="CI57"/>
  <c r="DV47"/>
  <c r="EP34"/>
  <c r="DB56"/>
  <c r="EP42"/>
  <c r="BE37"/>
  <c r="BE49"/>
  <c r="CI32"/>
  <c r="AK34"/>
  <c r="AK44"/>
  <c r="AK58"/>
  <c r="G32"/>
  <c r="EF44"/>
  <c r="DL40"/>
  <c r="CS58"/>
  <c r="EP51"/>
  <c r="EP35"/>
  <c r="EF47"/>
  <c r="BY56"/>
  <c r="CS38"/>
  <c r="AU38"/>
  <c r="BY37"/>
  <c r="DL49"/>
  <c r="AU32"/>
  <c r="AK55"/>
  <c r="AA53"/>
  <c r="AA58"/>
  <c r="Q39"/>
  <c r="Q44"/>
  <c r="Q49"/>
  <c r="Q52"/>
  <c r="Q57"/>
  <c r="CI40"/>
  <c r="DL51"/>
  <c r="DL48"/>
  <c r="EP57"/>
  <c r="CI50"/>
  <c r="DB47"/>
  <c r="DB33"/>
  <c r="BE39"/>
  <c r="DV42"/>
  <c r="EP38"/>
  <c r="CI37"/>
  <c r="EP55"/>
  <c r="EP32"/>
  <c r="DB43"/>
  <c r="DV51"/>
  <c r="BE53"/>
  <c r="CI51"/>
  <c r="DB48"/>
  <c r="CI35"/>
  <c r="BY47"/>
  <c r="EF37"/>
  <c r="EF49"/>
  <c r="AK49"/>
  <c r="AA44"/>
  <c r="G33"/>
  <c r="G37"/>
  <c r="G42"/>
  <c r="G47"/>
  <c r="G55"/>
  <c r="DV44"/>
  <c r="DV58"/>
  <c r="DB52"/>
  <c r="EP50"/>
  <c r="BE42"/>
  <c r="DB37"/>
  <c r="EP49"/>
  <c r="DV32"/>
  <c r="AA32"/>
  <c r="AU44"/>
  <c r="CI53"/>
  <c r="DL52"/>
  <c r="AU57"/>
  <c r="AU33"/>
  <c r="DL56"/>
  <c r="EF39"/>
  <c r="DL37"/>
  <c r="EF55"/>
  <c r="CS55"/>
  <c r="AK51"/>
  <c r="Q33"/>
  <c r="Q37"/>
  <c r="Q42"/>
  <c r="Q47"/>
  <c r="Q55"/>
  <c r="EP44"/>
  <c r="DV40"/>
  <c r="CI52"/>
  <c r="BY35"/>
  <c r="BE33"/>
  <c r="DB39"/>
  <c r="CI42"/>
  <c r="DV37"/>
  <c r="DB55"/>
  <c r="BE55"/>
  <c r="CI49"/>
  <c r="BO52"/>
  <c r="BO43"/>
  <c r="EF52"/>
  <c r="CS53"/>
  <c r="BE40"/>
  <c r="AK40"/>
  <c r="BM37"/>
  <c r="BN37"/>
  <c r="BL37"/>
  <c r="BK37"/>
  <c r="BN48"/>
  <c r="BL48"/>
  <c r="BM48"/>
  <c r="BN49"/>
  <c r="BM49"/>
  <c r="BL49"/>
  <c r="BM42"/>
  <c r="BL42"/>
  <c r="BN42"/>
  <c r="BM55"/>
  <c r="BN55"/>
  <c r="BL55"/>
  <c r="BK48"/>
  <c r="BK55"/>
  <c r="BK49"/>
  <c r="BO49" s="1"/>
  <c r="BK42"/>
  <c r="BV51"/>
  <c r="BX51"/>
  <c r="BW51"/>
  <c r="BU51"/>
  <c r="BV52"/>
  <c r="BW52"/>
  <c r="BX52"/>
  <c r="BU52"/>
  <c r="BY51" l="1"/>
  <c r="BO42"/>
  <c r="BO48"/>
  <c r="BO55"/>
  <c r="BY52"/>
  <c r="BO37"/>
  <c r="BV40"/>
  <c r="BW40"/>
  <c r="BX40"/>
  <c r="BY58"/>
  <c r="BV58"/>
  <c r="BW58"/>
  <c r="BX58"/>
  <c r="BU58"/>
  <c r="BY29"/>
  <c r="BY11"/>
  <c r="BU40"/>
  <c r="BY40"/>
</calcChain>
</file>

<file path=xl/sharedStrings.xml><?xml version="1.0" encoding="utf-8"?>
<sst xmlns="http://schemas.openxmlformats.org/spreadsheetml/2006/main" count="1991" uniqueCount="73">
  <si>
    <t>DR-59-11/1</t>
  </si>
  <si>
    <t>DR59-11/2</t>
  </si>
  <si>
    <t>DR2-2</t>
  </si>
  <si>
    <t>DR23-5</t>
  </si>
  <si>
    <t>DR65-6/1</t>
  </si>
  <si>
    <t>DR65-6/2</t>
  </si>
  <si>
    <t>DR70-9/2</t>
  </si>
  <si>
    <t>DR74-3</t>
  </si>
  <si>
    <t>DR70-9/1</t>
  </si>
  <si>
    <t>&lt;ПО</t>
  </si>
  <si>
    <t>∑, ppm</t>
  </si>
  <si>
    <t>∑,%</t>
  </si>
  <si>
    <t>вал,ppm</t>
  </si>
  <si>
    <t>вал,%</t>
  </si>
  <si>
    <t>Si</t>
  </si>
  <si>
    <t>Al</t>
  </si>
  <si>
    <t>Ca</t>
  </si>
  <si>
    <t>Fe</t>
  </si>
  <si>
    <t>K</t>
  </si>
  <si>
    <t>Mg</t>
  </si>
  <si>
    <t>Mn</t>
  </si>
  <si>
    <t>P</t>
  </si>
  <si>
    <t>Ti</t>
  </si>
  <si>
    <t>фаза 1</t>
  </si>
  <si>
    <t>фаза 2</t>
  </si>
  <si>
    <t>фаза 3</t>
  </si>
  <si>
    <t>фаза 4</t>
  </si>
  <si>
    <t>Σ</t>
  </si>
  <si>
    <t>&lt;0,01</t>
  </si>
  <si>
    <t>В17-11</t>
  </si>
  <si>
    <t>B17-43/1</t>
  </si>
  <si>
    <t>∑</t>
  </si>
  <si>
    <t>B24-33</t>
  </si>
  <si>
    <t>B25-36/15</t>
  </si>
  <si>
    <t>So249-124/20</t>
  </si>
  <si>
    <t>Li</t>
  </si>
  <si>
    <t>Be</t>
  </si>
  <si>
    <t>Sc</t>
  </si>
  <si>
    <t>V</t>
  </si>
  <si>
    <t>Co</t>
  </si>
  <si>
    <t>Ni</t>
  </si>
  <si>
    <t>Cu</t>
  </si>
  <si>
    <t>Zn</t>
  </si>
  <si>
    <t>As</t>
  </si>
  <si>
    <t>Rb</t>
  </si>
  <si>
    <t>Sr</t>
  </si>
  <si>
    <t>Y</t>
  </si>
  <si>
    <t>Zr</t>
  </si>
  <si>
    <t>Nb</t>
  </si>
  <si>
    <t>Mo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</si>
  <si>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</si>
  <si>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</si>
  <si>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</si>
  <si>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</si>
  <si>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</si>
  <si>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</si>
  <si>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</si>
  <si>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</si>
  <si>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</si>
  <si>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</si>
  <si>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</si>
  <si>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</si>
  <si>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</si>
  <si>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</si>
  <si>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</si>
  <si>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</si>
  <si>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</si>
  <si>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</si>
  <si>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</si>
  <si>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</si>
  <si>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Th</t>
  </si>
  <si>
    <t>U</t>
  </si>
  <si>
    <t>B24-26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</si>
</sst>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0"/>
      <color indexed="8"/>
      <name val="ARIAL"/>
      <charset val="1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2"/>
      <color indexed="6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2" fillId="0" borderId="0"/>
  </cellStyleXfs>
  <cellXfs count="85">
    <xf numFmtId="0" fontId="0" fillId="0" borderId="0" xfId="0">
      <alignment vertical="top"/>
    </xf>
    <xf numFmtId="0" fontId="0" fillId="0" borderId="0" xfId="0" applyFill="1">
      <alignment vertical="top"/>
    </xf>
    <xf numFmtId="1" fontId="0" fillId="0" borderId="0" xfId="0" applyNumberFormat="1" applyFill="1">
      <alignment vertical="top"/>
    </xf>
    <xf numFmtId="164" fontId="0" fillId="0" borderId="0" xfId="0" applyNumberFormat="1" applyFill="1">
      <alignment vertical="top"/>
    </xf>
    <xf numFmtId="0" fontId="1" fillId="0" borderId="0" xfId="0" applyFont="1" applyFill="1">
      <alignment vertical="top"/>
    </xf>
    <xf numFmtId="1" fontId="0" fillId="0" borderId="0" xfId="0" applyNumberFormat="1">
      <alignment vertical="top"/>
    </xf>
    <xf numFmtId="164" fontId="0" fillId="0" borderId="0" xfId="0" applyNumberFormat="1">
      <alignment vertical="top"/>
    </xf>
    <xf numFmtId="0" fontId="4" fillId="0" borderId="0" xfId="0" applyFont="1">
      <alignment vertical="top"/>
    </xf>
    <xf numFmtId="0" fontId="2" fillId="0" borderId="0" xfId="0" applyFont="1">
      <alignment vertical="top"/>
    </xf>
    <xf numFmtId="0" fontId="3" fillId="0" borderId="0" xfId="0" applyFont="1" applyFill="1" applyAlignment="1">
      <alignment horizontal="center"/>
    </xf>
    <xf numFmtId="0" fontId="2" fillId="0" borderId="0" xfId="0" applyFont="1" applyFill="1">
      <alignment vertical="top"/>
    </xf>
    <xf numFmtId="0" fontId="5" fillId="0" borderId="0" xfId="0" applyFont="1" applyAlignment="1"/>
    <xf numFmtId="0" fontId="2" fillId="0" borderId="0" xfId="0" applyFont="1" applyFill="1" applyAlignment="1"/>
    <xf numFmtId="0" fontId="4" fillId="0" borderId="0" xfId="0" applyFont="1" applyFill="1">
      <alignment vertical="top"/>
    </xf>
    <xf numFmtId="2" fontId="0" fillId="0" borderId="0" xfId="0" applyNumberFormat="1" applyFill="1">
      <alignment vertical="top"/>
    </xf>
    <xf numFmtId="164" fontId="1" fillId="0" borderId="0" xfId="0" applyNumberFormat="1" applyFont="1" applyFill="1">
      <alignment vertical="top"/>
    </xf>
    <xf numFmtId="2" fontId="1" fillId="0" borderId="0" xfId="0" applyNumberFormat="1" applyFont="1" applyFill="1">
      <alignment vertical="top"/>
    </xf>
    <xf numFmtId="166" fontId="0" fillId="0" borderId="0" xfId="0" applyNumberFormat="1" applyFill="1">
      <alignment vertical="top"/>
    </xf>
    <xf numFmtId="1" fontId="1" fillId="0" borderId="0" xfId="0" applyNumberFormat="1" applyFont="1" applyFill="1">
      <alignment vertical="top"/>
    </xf>
    <xf numFmtId="49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2" fontId="0" fillId="0" borderId="0" xfId="0" applyNumberFormat="1" applyFill="1" applyAlignment="1">
      <alignment horizontal="center" vertical="top"/>
    </xf>
    <xf numFmtId="0" fontId="6" fillId="0" borderId="1" xfId="1" applyFont="1" applyBorder="1" applyAlignment="1">
      <alignment horizontal="center"/>
    </xf>
    <xf numFmtId="0" fontId="6" fillId="0" borderId="0" xfId="0" applyFont="1" applyFill="1">
      <alignment vertical="top"/>
    </xf>
    <xf numFmtId="164" fontId="2" fillId="0" borderId="0" xfId="0" applyNumberFormat="1" applyFont="1" applyFill="1">
      <alignment vertical="top"/>
    </xf>
    <xf numFmtId="164" fontId="2" fillId="0" borderId="0" xfId="0" applyNumberFormat="1" applyFont="1">
      <alignment vertical="top"/>
    </xf>
    <xf numFmtId="1" fontId="2" fillId="0" borderId="0" xfId="0" applyNumberFormat="1" applyFont="1">
      <alignment vertical="top"/>
    </xf>
    <xf numFmtId="2" fontId="2" fillId="0" borderId="0" xfId="0" applyNumberFormat="1" applyFont="1">
      <alignment vertical="top"/>
    </xf>
    <xf numFmtId="1" fontId="2" fillId="0" borderId="0" xfId="0" applyNumberFormat="1" applyFont="1" applyFill="1">
      <alignment vertical="top"/>
    </xf>
    <xf numFmtId="2" fontId="2" fillId="0" borderId="0" xfId="0" applyNumberFormat="1" applyFont="1" applyFill="1">
      <alignment vertical="top"/>
    </xf>
    <xf numFmtId="0" fontId="7" fillId="2" borderId="1" xfId="1" applyFont="1" applyFill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/>
    <xf numFmtId="0" fontId="0" fillId="0" borderId="0" xfId="0" applyFill="1" applyAlignment="1"/>
    <xf numFmtId="166" fontId="0" fillId="0" borderId="0" xfId="0" applyNumberFormat="1" applyFill="1" applyAlignment="1"/>
    <xf numFmtId="164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2" fontId="0" fillId="0" borderId="0" xfId="0" applyNumberFormat="1" applyAlignment="1"/>
    <xf numFmtId="2" fontId="5" fillId="0" borderId="0" xfId="0" applyNumberFormat="1" applyFont="1" applyAlignment="1"/>
    <xf numFmtId="166" fontId="5" fillId="0" borderId="0" xfId="0" applyNumberFormat="1" applyFont="1" applyAlignment="1"/>
    <xf numFmtId="0" fontId="5" fillId="0" borderId="0" xfId="0" applyFont="1" applyFill="1" applyAlignment="1"/>
    <xf numFmtId="164" fontId="0" fillId="0" borderId="0" xfId="0" applyNumberFormat="1" applyAlignment="1"/>
    <xf numFmtId="164" fontId="5" fillId="0" borderId="0" xfId="0" applyNumberFormat="1" applyFont="1" applyAlignment="1"/>
    <xf numFmtId="1" fontId="0" fillId="0" borderId="0" xfId="0" applyNumberFormat="1" applyFill="1" applyAlignment="1"/>
    <xf numFmtId="1" fontId="0" fillId="0" borderId="0" xfId="0" applyNumberFormat="1" applyAlignment="1"/>
    <xf numFmtId="1" fontId="5" fillId="0" borderId="0" xfId="0" applyNumberFormat="1" applyFont="1" applyAlignment="1"/>
    <xf numFmtId="2" fontId="0" fillId="0" borderId="0" xfId="0" applyNumberFormat="1" applyFill="1" applyAlignment="1"/>
    <xf numFmtId="164" fontId="0" fillId="0" borderId="0" xfId="0" applyNumberFormat="1" applyFill="1" applyAlignment="1"/>
    <xf numFmtId="164" fontId="5" fillId="0" borderId="0" xfId="0" applyNumberFormat="1" applyFont="1" applyFill="1" applyAlignment="1"/>
    <xf numFmtId="166" fontId="5" fillId="0" borderId="0" xfId="0" applyNumberFormat="1" applyFont="1" applyFill="1" applyAlignment="1"/>
    <xf numFmtId="2" fontId="5" fillId="0" borderId="0" xfId="0" applyNumberFormat="1" applyFont="1" applyFill="1" applyAlignment="1"/>
    <xf numFmtId="166" fontId="0" fillId="0" borderId="0" xfId="0" applyNumberFormat="1" applyFill="1" applyAlignment="1">
      <alignment vertical="top"/>
    </xf>
    <xf numFmtId="2" fontId="0" fillId="0" borderId="0" xfId="0" applyNumberFormat="1" applyFill="1" applyAlignment="1">
      <alignment vertical="top"/>
    </xf>
    <xf numFmtId="1" fontId="5" fillId="0" borderId="0" xfId="0" applyNumberFormat="1" applyFont="1" applyFill="1" applyAlignment="1"/>
    <xf numFmtId="165" fontId="5" fillId="0" borderId="0" xfId="0" applyNumberFormat="1" applyFont="1" applyAlignment="1"/>
    <xf numFmtId="166" fontId="0" fillId="0" borderId="0" xfId="0" applyNumberFormat="1" applyBorder="1" applyAlignment="1"/>
    <xf numFmtId="2" fontId="5" fillId="0" borderId="0" xfId="0" applyNumberFormat="1" applyFont="1" applyFill="1" applyBorder="1" applyAlignment="1">
      <alignment vertical="top"/>
    </xf>
    <xf numFmtId="166" fontId="5" fillId="0" borderId="0" xfId="0" applyNumberFormat="1" applyFont="1" applyAlignment="1">
      <alignment vertical="top"/>
    </xf>
    <xf numFmtId="166" fontId="5" fillId="0" borderId="0" xfId="0" applyNumberFormat="1" applyFont="1" applyFill="1" applyBorder="1" applyAlignment="1">
      <alignment vertical="top"/>
    </xf>
    <xf numFmtId="2" fontId="5" fillId="0" borderId="0" xfId="0" applyNumberFormat="1" applyFont="1" applyAlignment="1">
      <alignment vertical="top"/>
    </xf>
    <xf numFmtId="164" fontId="5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vertical="top"/>
    </xf>
    <xf numFmtId="166" fontId="5" fillId="0" borderId="0" xfId="0" applyNumberFormat="1" applyFont="1" applyFill="1" applyAlignment="1">
      <alignment vertical="top"/>
    </xf>
    <xf numFmtId="2" fontId="5" fillId="0" borderId="0" xfId="0" applyNumberFormat="1" applyFont="1" applyFill="1" applyAlignment="1">
      <alignment vertical="top"/>
    </xf>
    <xf numFmtId="164" fontId="5" fillId="0" borderId="0" xfId="0" applyNumberFormat="1" applyFont="1" applyAlignment="1">
      <alignment vertical="top"/>
    </xf>
    <xf numFmtId="166" fontId="0" fillId="0" borderId="0" xfId="0" applyNumberFormat="1" applyFill="1" applyBorder="1" applyAlignment="1"/>
    <xf numFmtId="1" fontId="5" fillId="0" borderId="0" xfId="0" applyNumberFormat="1" applyFont="1" applyFill="1" applyBorder="1" applyAlignment="1">
      <alignment vertical="top"/>
    </xf>
    <xf numFmtId="164" fontId="0" fillId="0" borderId="0" xfId="0" applyNumberFormat="1" applyFill="1" applyAlignment="1">
      <alignment vertical="top"/>
    </xf>
    <xf numFmtId="1" fontId="5" fillId="0" borderId="0" xfId="0" applyNumberFormat="1" applyFont="1" applyFill="1" applyAlignment="1">
      <alignment vertical="top"/>
    </xf>
    <xf numFmtId="166" fontId="5" fillId="2" borderId="0" xfId="0" applyNumberFormat="1" applyFont="1" applyFill="1" applyBorder="1" applyAlignment="1">
      <alignment vertical="top"/>
    </xf>
    <xf numFmtId="2" fontId="5" fillId="2" borderId="0" xfId="0" applyNumberFormat="1" applyFont="1" applyFill="1" applyBorder="1" applyAlignment="1">
      <alignment vertical="top"/>
    </xf>
    <xf numFmtId="1" fontId="5" fillId="0" borderId="0" xfId="0" applyNumberFormat="1" applyFont="1" applyAlignment="1">
      <alignment vertical="top"/>
    </xf>
    <xf numFmtId="2" fontId="0" fillId="0" borderId="0" xfId="0" applyNumberFormat="1">
      <alignment vertical="top"/>
    </xf>
    <xf numFmtId="164" fontId="2" fillId="0" borderId="0" xfId="0" applyNumberFormat="1" applyFont="1" applyFill="1" applyAlignment="1"/>
    <xf numFmtId="166" fontId="0" fillId="0" borderId="0" xfId="0" applyNumberFormat="1">
      <alignment vertical="top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Border="1" applyAlignment="1"/>
    <xf numFmtId="166" fontId="2" fillId="0" borderId="0" xfId="0" applyNumberFormat="1" applyFont="1" applyFill="1" applyBorder="1" applyAlignment="1"/>
    <xf numFmtId="166" fontId="2" fillId="0" borderId="0" xfId="0" applyNumberFormat="1" applyFont="1" applyFill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F55"/>
  <sheetViews>
    <sheetView zoomScaleNormal="100" workbookViewId="0">
      <selection activeCell="I23" sqref="I23"/>
    </sheetView>
  </sheetViews>
  <sheetFormatPr defaultRowHeight="12.75"/>
  <cols>
    <col min="1" max="1" width="12" customWidth="1"/>
    <col min="6" max="6" width="10.42578125" customWidth="1"/>
    <col min="11" max="11" width="10.85546875" customWidth="1"/>
    <col min="16" max="16" width="10.42578125" customWidth="1"/>
    <col min="21" max="21" width="10.28515625" bestFit="1" customWidth="1"/>
    <col min="86" max="87" width="10.28515625" bestFit="1" customWidth="1"/>
    <col min="140" max="140" width="11" customWidth="1"/>
    <col min="146" max="146" width="8.85546875" customWidth="1"/>
    <col min="190" max="190" width="8.5703125" customWidth="1"/>
    <col min="195" max="195" width="10.28515625" bestFit="1" customWidth="1"/>
    <col min="205" max="205" width="11" customWidth="1"/>
  </cols>
  <sheetData>
    <row r="2" spans="1:162" s="1" customFormat="1">
      <c r="A2" s="13" t="s">
        <v>2</v>
      </c>
      <c r="B2" s="13">
        <v>1</v>
      </c>
      <c r="C2" s="13">
        <v>2</v>
      </c>
      <c r="D2" s="13">
        <v>3</v>
      </c>
      <c r="E2" s="13">
        <v>4</v>
      </c>
      <c r="F2" s="13" t="s">
        <v>10</v>
      </c>
      <c r="G2" s="13" t="s">
        <v>11</v>
      </c>
      <c r="H2" s="13" t="s">
        <v>12</v>
      </c>
      <c r="I2" s="13" t="s">
        <v>13</v>
      </c>
      <c r="J2" s="12"/>
      <c r="K2" s="13" t="s">
        <v>3</v>
      </c>
      <c r="L2" s="13">
        <v>1</v>
      </c>
      <c r="M2" s="13">
        <v>2</v>
      </c>
      <c r="N2" s="13">
        <v>3</v>
      </c>
      <c r="O2" s="13">
        <v>4</v>
      </c>
      <c r="P2" s="13" t="s">
        <v>10</v>
      </c>
      <c r="Q2" s="13" t="s">
        <v>11</v>
      </c>
      <c r="R2" s="13" t="s">
        <v>12</v>
      </c>
      <c r="S2" s="13" t="s">
        <v>13</v>
      </c>
      <c r="U2" s="13" t="s">
        <v>0</v>
      </c>
      <c r="V2" s="13">
        <v>1</v>
      </c>
      <c r="W2" s="13">
        <v>2</v>
      </c>
      <c r="X2" s="13">
        <v>3</v>
      </c>
      <c r="Y2" s="13">
        <v>4</v>
      </c>
      <c r="Z2" s="13" t="s">
        <v>10</v>
      </c>
      <c r="AA2" s="13" t="s">
        <v>11</v>
      </c>
      <c r="AB2" s="13" t="s">
        <v>12</v>
      </c>
      <c r="AC2" s="13" t="s">
        <v>13</v>
      </c>
      <c r="AD2" s="13"/>
      <c r="AE2" s="13" t="s">
        <v>1</v>
      </c>
      <c r="AF2" s="13">
        <v>1</v>
      </c>
      <c r="AG2" s="13">
        <v>2</v>
      </c>
      <c r="AH2" s="13">
        <v>3</v>
      </c>
      <c r="AI2" s="13">
        <v>4</v>
      </c>
      <c r="AJ2" s="13" t="s">
        <v>10</v>
      </c>
      <c r="AK2" s="13" t="s">
        <v>11</v>
      </c>
      <c r="AL2" s="13" t="s">
        <v>12</v>
      </c>
      <c r="AM2" s="13" t="s">
        <v>13</v>
      </c>
      <c r="AO2" s="13" t="s">
        <v>4</v>
      </c>
      <c r="AP2" s="13">
        <v>1</v>
      </c>
      <c r="AQ2" s="13">
        <v>2</v>
      </c>
      <c r="AR2" s="13">
        <v>3</v>
      </c>
      <c r="AS2" s="13">
        <v>4</v>
      </c>
      <c r="AT2" s="13" t="s">
        <v>10</v>
      </c>
      <c r="AU2" s="13" t="s">
        <v>11</v>
      </c>
      <c r="AV2" s="13" t="s">
        <v>12</v>
      </c>
      <c r="AW2" s="13" t="s">
        <v>13</v>
      </c>
      <c r="AY2" s="1" t="s">
        <v>5</v>
      </c>
      <c r="AZ2" s="13">
        <v>1</v>
      </c>
      <c r="BA2" s="13">
        <v>2</v>
      </c>
      <c r="BB2" s="13">
        <v>3</v>
      </c>
      <c r="BC2" s="13">
        <v>4</v>
      </c>
      <c r="BD2" s="13" t="s">
        <v>10</v>
      </c>
      <c r="BE2" s="13" t="s">
        <v>11</v>
      </c>
      <c r="BF2" s="13" t="s">
        <v>12</v>
      </c>
      <c r="BG2" s="13" t="s">
        <v>13</v>
      </c>
      <c r="BI2" s="22" t="s">
        <v>8</v>
      </c>
      <c r="BJ2" s="13">
        <v>1</v>
      </c>
      <c r="BK2" s="13">
        <v>2</v>
      </c>
      <c r="BL2" s="13">
        <v>3</v>
      </c>
      <c r="BM2" s="13">
        <v>4</v>
      </c>
      <c r="BN2" s="13" t="s">
        <v>10</v>
      </c>
      <c r="BO2" s="13" t="s">
        <v>11</v>
      </c>
      <c r="BP2" s="13" t="s">
        <v>12</v>
      </c>
      <c r="BQ2" s="13" t="s">
        <v>13</v>
      </c>
      <c r="BR2" s="13"/>
      <c r="BS2" s="1" t="s">
        <v>6</v>
      </c>
      <c r="BT2" s="13">
        <v>1</v>
      </c>
      <c r="BU2" s="13">
        <v>2</v>
      </c>
      <c r="BV2" s="13">
        <v>3</v>
      </c>
      <c r="BW2" s="13">
        <v>4</v>
      </c>
      <c r="BX2" s="13" t="s">
        <v>10</v>
      </c>
      <c r="BY2" s="13" t="s">
        <v>11</v>
      </c>
      <c r="BZ2" s="13" t="s">
        <v>12</v>
      </c>
      <c r="CA2" s="13" t="s">
        <v>13</v>
      </c>
      <c r="CC2" s="13" t="s">
        <v>7</v>
      </c>
      <c r="CD2" s="13">
        <v>1</v>
      </c>
      <c r="CE2" s="13">
        <v>2</v>
      </c>
      <c r="CF2" s="13">
        <v>3</v>
      </c>
      <c r="CG2" s="13">
        <v>4</v>
      </c>
      <c r="CH2" s="13" t="s">
        <v>10</v>
      </c>
      <c r="CI2" s="13" t="s">
        <v>11</v>
      </c>
      <c r="CJ2" s="13" t="s">
        <v>12</v>
      </c>
      <c r="CK2" s="13" t="s">
        <v>13</v>
      </c>
      <c r="CM2" s="7" t="s">
        <v>29</v>
      </c>
      <c r="CN2" s="4" t="s">
        <v>23</v>
      </c>
      <c r="CO2" s="14" t="s">
        <v>24</v>
      </c>
      <c r="CP2" s="1" t="s">
        <v>25</v>
      </c>
      <c r="CQ2" s="1" t="s">
        <v>26</v>
      </c>
      <c r="CR2" s="23" t="s">
        <v>27</v>
      </c>
      <c r="CS2" s="4" t="s">
        <v>12</v>
      </c>
      <c r="CT2" s="4" t="s">
        <v>13</v>
      </c>
      <c r="CV2" s="25" t="s">
        <v>30</v>
      </c>
      <c r="CW2" s="10">
        <v>1</v>
      </c>
      <c r="CX2" s="10">
        <v>2</v>
      </c>
      <c r="CY2" s="10">
        <v>3</v>
      </c>
      <c r="CZ2" s="10">
        <v>4</v>
      </c>
      <c r="DA2" s="10" t="s">
        <v>31</v>
      </c>
      <c r="DB2" s="10" t="s">
        <v>11</v>
      </c>
      <c r="DC2" s="10" t="s">
        <v>12</v>
      </c>
      <c r="DD2" s="10" t="s">
        <v>13</v>
      </c>
      <c r="DF2" s="33" t="s">
        <v>72</v>
      </c>
      <c r="DG2" s="10">
        <v>1</v>
      </c>
      <c r="DH2" s="10">
        <v>2</v>
      </c>
      <c r="DI2" s="10">
        <v>3</v>
      </c>
      <c r="DJ2" s="10">
        <v>4</v>
      </c>
      <c r="DK2" s="10" t="s">
        <v>31</v>
      </c>
      <c r="DL2" s="10" t="s">
        <v>11</v>
      </c>
      <c r="DM2" s="10" t="s">
        <v>12</v>
      </c>
      <c r="DN2" s="10" t="s">
        <v>13</v>
      </c>
      <c r="DP2" s="25" t="s">
        <v>32</v>
      </c>
      <c r="DQ2" s="10">
        <v>1</v>
      </c>
      <c r="DR2" s="10">
        <v>2</v>
      </c>
      <c r="DS2" s="10">
        <v>3</v>
      </c>
      <c r="DT2" s="10">
        <v>4</v>
      </c>
      <c r="DU2" s="10" t="s">
        <v>31</v>
      </c>
      <c r="DV2" s="10" t="s">
        <v>11</v>
      </c>
      <c r="DW2" s="10" t="s">
        <v>12</v>
      </c>
      <c r="DX2" s="10" t="s">
        <v>13</v>
      </c>
      <c r="DZ2" s="25" t="s">
        <v>33</v>
      </c>
      <c r="EA2" s="10">
        <v>1</v>
      </c>
      <c r="EB2" s="10">
        <v>2</v>
      </c>
      <c r="EC2" s="10">
        <v>3</v>
      </c>
      <c r="ED2" s="10">
        <v>4</v>
      </c>
      <c r="EE2" s="10" t="s">
        <v>31</v>
      </c>
      <c r="EF2" s="10" t="s">
        <v>11</v>
      </c>
      <c r="EG2" s="10" t="s">
        <v>12</v>
      </c>
      <c r="EH2" s="10" t="s">
        <v>13</v>
      </c>
      <c r="EJ2" s="4" t="s">
        <v>34</v>
      </c>
      <c r="EK2" s="4" t="s">
        <v>23</v>
      </c>
      <c r="EL2" s="14" t="s">
        <v>24</v>
      </c>
      <c r="EM2" s="1" t="s">
        <v>25</v>
      </c>
      <c r="EN2" s="1" t="s">
        <v>26</v>
      </c>
      <c r="EO2" s="23" t="s">
        <v>27</v>
      </c>
      <c r="EP2" s="4" t="s">
        <v>12</v>
      </c>
      <c r="EQ2" s="4" t="s">
        <v>13</v>
      </c>
      <c r="ET2" s="9"/>
      <c r="EU2" s="19"/>
      <c r="EV2" s="20"/>
      <c r="EW2" s="20"/>
      <c r="EX2" s="21"/>
      <c r="EY2" s="20"/>
      <c r="EZ2" s="20"/>
      <c r="FA2" s="20"/>
      <c r="FB2" s="20"/>
      <c r="FC2" s="20"/>
      <c r="FD2" s="20"/>
      <c r="FE2" s="20"/>
      <c r="FF2" s="20"/>
    </row>
    <row r="3" spans="1:162" s="1" customFormat="1">
      <c r="A3" s="4" t="s">
        <v>14</v>
      </c>
      <c r="B3" s="2">
        <v>1961.5384615384614</v>
      </c>
      <c r="C3" s="2">
        <v>1170.325461538461</v>
      </c>
      <c r="D3" s="2">
        <v>14656.897438846083</v>
      </c>
      <c r="E3" s="4"/>
      <c r="F3" s="18"/>
      <c r="G3" s="16"/>
      <c r="H3" s="1">
        <f t="shared" ref="H3:H11" si="0">I3*10000</f>
        <v>70900</v>
      </c>
      <c r="I3" s="1">
        <v>7.09</v>
      </c>
      <c r="J3" s="12"/>
      <c r="K3" s="4" t="s">
        <v>14</v>
      </c>
      <c r="L3" s="3">
        <v>968.5</v>
      </c>
      <c r="M3" s="3">
        <v>802.88212499999975</v>
      </c>
      <c r="N3" s="2">
        <v>9154.1103884999629</v>
      </c>
      <c r="O3" s="4"/>
      <c r="P3" s="18"/>
      <c r="Q3" s="16"/>
      <c r="R3" s="1">
        <f t="shared" ref="R3:R11" si="1">S3*10000</f>
        <v>154900</v>
      </c>
      <c r="S3" s="1">
        <v>15.49</v>
      </c>
      <c r="U3" s="4" t="s">
        <v>14</v>
      </c>
      <c r="V3" s="3">
        <v>839.25</v>
      </c>
      <c r="W3" s="2">
        <v>1010.1286750000003</v>
      </c>
      <c r="X3" s="2">
        <v>14599.303675000003</v>
      </c>
      <c r="Y3" s="14"/>
      <c r="Z3" s="18"/>
      <c r="AA3" s="16"/>
      <c r="AB3" s="1">
        <f t="shared" ref="AB3:AB11" si="2">AC3*10000</f>
        <v>215000</v>
      </c>
      <c r="AC3" s="1">
        <v>21.5</v>
      </c>
      <c r="AE3" s="4" t="s">
        <v>14</v>
      </c>
      <c r="AF3" s="2">
        <v>1287.5</v>
      </c>
      <c r="AG3" s="2">
        <v>1094.9493749999999</v>
      </c>
      <c r="AH3" s="2">
        <v>19502.780212500144</v>
      </c>
      <c r="AI3" s="4"/>
      <c r="AJ3" s="18"/>
      <c r="AK3" s="16"/>
      <c r="AL3" s="1">
        <f t="shared" ref="AL3:AL11" si="3">AM3*10000</f>
        <v>108300</v>
      </c>
      <c r="AM3" s="1">
        <v>10.83</v>
      </c>
      <c r="AO3" s="4" t="s">
        <v>14</v>
      </c>
      <c r="AP3" s="2">
        <v>1157</v>
      </c>
      <c r="AQ3" s="2">
        <v>1236.5150000000001</v>
      </c>
      <c r="AR3" s="2">
        <v>20238.975594250103</v>
      </c>
      <c r="AS3" s="4"/>
      <c r="AT3" s="18"/>
      <c r="AU3" s="16"/>
      <c r="AV3" s="1">
        <f t="shared" ref="AV3:AV11" si="4">AW3*10000</f>
        <v>142900</v>
      </c>
      <c r="AW3" s="1">
        <v>14.29</v>
      </c>
      <c r="AY3" s="4" t="s">
        <v>14</v>
      </c>
      <c r="AZ3" s="2">
        <v>1226.4705882352941</v>
      </c>
      <c r="BA3" s="3">
        <v>839.47283422459805</v>
      </c>
      <c r="BB3" s="2">
        <v>21859.898644385012</v>
      </c>
      <c r="BC3" s="4"/>
      <c r="BD3" s="18"/>
      <c r="BE3" s="16"/>
      <c r="BF3" s="1">
        <f t="shared" ref="BF3:BF11" si="5">BG3*10000</f>
        <v>98100</v>
      </c>
      <c r="BG3" s="1">
        <v>9.81</v>
      </c>
      <c r="BI3" s="4" t="s">
        <v>14</v>
      </c>
      <c r="BJ3" s="2">
        <v>1632.5</v>
      </c>
      <c r="BK3" s="3">
        <v>801.07987500000149</v>
      </c>
      <c r="BL3" s="4" t="s">
        <v>9</v>
      </c>
      <c r="BM3" s="14"/>
      <c r="BN3" s="18"/>
      <c r="BO3" s="16"/>
      <c r="BP3" s="1">
        <f t="shared" ref="BP3:BP11" si="6">BQ3*10000</f>
        <v>135800</v>
      </c>
      <c r="BQ3" s="1">
        <v>13.58</v>
      </c>
      <c r="BS3" s="4" t="s">
        <v>14</v>
      </c>
      <c r="BT3" s="2">
        <v>1140.25</v>
      </c>
      <c r="BU3" s="3">
        <v>583.15600000000052</v>
      </c>
      <c r="BV3" s="4" t="s">
        <v>9</v>
      </c>
      <c r="BW3" s="17"/>
      <c r="BX3" s="18"/>
      <c r="BY3" s="16"/>
      <c r="BZ3" s="2">
        <f t="shared" ref="BZ3:BZ11" si="7">CA3*10000</f>
        <v>53190.119999999995</v>
      </c>
      <c r="CA3" s="14">
        <v>5.3190119999999999</v>
      </c>
      <c r="CC3" s="4" t="s">
        <v>14</v>
      </c>
      <c r="CD3" s="3">
        <v>906</v>
      </c>
      <c r="CE3" s="3">
        <v>710.67554999999902</v>
      </c>
      <c r="CF3" s="4" t="s">
        <v>9</v>
      </c>
      <c r="CG3" s="3"/>
      <c r="CH3" s="15"/>
      <c r="CI3" s="16"/>
      <c r="CJ3" s="1">
        <f t="shared" ref="CJ3:CJ11" si="8">CK3*10000</f>
        <v>106600</v>
      </c>
      <c r="CK3" s="1">
        <v>10.66</v>
      </c>
      <c r="CM3" s="4" t="s">
        <v>14</v>
      </c>
      <c r="CN3" s="2">
        <v>1251.25</v>
      </c>
      <c r="CO3" s="3">
        <v>684.06901249999999</v>
      </c>
      <c r="CR3"/>
      <c r="CS3"/>
      <c r="CT3" s="24">
        <v>6.2172721134368674</v>
      </c>
      <c r="CV3" s="26" t="s">
        <v>14</v>
      </c>
      <c r="CW3" s="27">
        <v>972.375</v>
      </c>
      <c r="CX3" s="28">
        <v>971.17882499999996</v>
      </c>
      <c r="CY3" s="29">
        <v>16464.51556762496</v>
      </c>
      <c r="CZ3" s="30">
        <v>25.330718608593688</v>
      </c>
      <c r="DA3" s="31"/>
      <c r="DB3" s="32"/>
      <c r="DC3" s="10">
        <f t="shared" ref="DC3:DC11" si="9">DD3*10000</f>
        <v>144600</v>
      </c>
      <c r="DD3" s="8">
        <v>14.46</v>
      </c>
      <c r="DF3" s="26" t="s">
        <v>14</v>
      </c>
      <c r="DG3" s="27">
        <v>475.875</v>
      </c>
      <c r="DH3" s="28">
        <v>287.55820000000057</v>
      </c>
      <c r="DI3" s="28">
        <v>938.97323025000151</v>
      </c>
      <c r="DJ3" s="30">
        <v>31.711903643750052</v>
      </c>
      <c r="DK3" s="31"/>
      <c r="DL3" s="32"/>
      <c r="DM3" s="10">
        <f t="shared" ref="DM3:DM11" si="10">DN3*10000</f>
        <v>179500</v>
      </c>
      <c r="DN3" s="8">
        <v>17.95</v>
      </c>
      <c r="DP3" s="26" t="s">
        <v>14</v>
      </c>
      <c r="DQ3" s="27">
        <v>548.625</v>
      </c>
      <c r="DR3" s="28">
        <v>742.7351000000009</v>
      </c>
      <c r="DS3" s="29">
        <v>1879.1076330000021</v>
      </c>
      <c r="DT3" s="30"/>
      <c r="DU3" s="31"/>
      <c r="DV3" s="32"/>
      <c r="DW3" s="10">
        <f t="shared" ref="DW3:DW11" si="11">DX3*10000</f>
        <v>65700</v>
      </c>
      <c r="DX3" s="8">
        <v>6.57</v>
      </c>
      <c r="DZ3" s="26" t="s">
        <v>14</v>
      </c>
      <c r="EA3" s="27">
        <v>348.94259818731115</v>
      </c>
      <c r="EB3" s="28">
        <v>453.55730110775522</v>
      </c>
      <c r="EC3" s="28">
        <v>860.71510712920826</v>
      </c>
      <c r="ED3" s="30">
        <f>EG3-(EA3+EB3+EC3)</f>
        <v>42436.784993575726</v>
      </c>
      <c r="EE3" s="31"/>
      <c r="EF3" s="32"/>
      <c r="EG3" s="10">
        <f t="shared" ref="EG3:EG11" si="12">EH3*10000</f>
        <v>44100</v>
      </c>
      <c r="EH3" s="8">
        <v>4.41</v>
      </c>
      <c r="EJ3" s="4" t="s">
        <v>14</v>
      </c>
      <c r="EK3" s="2">
        <v>208.25</v>
      </c>
      <c r="EL3" s="3">
        <v>52.8349525</v>
      </c>
      <c r="EM3" s="1">
        <v>0</v>
      </c>
      <c r="EN3" s="2">
        <f>EP3-(EK3+EL3)</f>
        <v>33507.377085137894</v>
      </c>
      <c r="EO3" s="3"/>
      <c r="EP3" s="3">
        <f>EQ3*10000</f>
        <v>33768.462037637895</v>
      </c>
      <c r="EQ3" s="14">
        <v>3.3768462037637894</v>
      </c>
      <c r="ET3" s="9"/>
      <c r="EU3" s="19"/>
      <c r="EV3" s="20"/>
      <c r="EW3" s="20"/>
      <c r="EX3" s="21"/>
      <c r="EY3" s="20"/>
      <c r="EZ3" s="20"/>
      <c r="FA3" s="20"/>
      <c r="FB3" s="20"/>
      <c r="FC3" s="20"/>
      <c r="FD3" s="20"/>
      <c r="FE3" s="20"/>
      <c r="FF3" s="20"/>
    </row>
    <row r="4" spans="1:162" s="1" customFormat="1">
      <c r="A4" s="4" t="s">
        <v>22</v>
      </c>
      <c r="B4" s="17">
        <v>0.25</v>
      </c>
      <c r="C4" s="14">
        <v>43.443076923076895</v>
      </c>
      <c r="D4" s="2">
        <v>8207.5554542307291</v>
      </c>
      <c r="E4" s="2">
        <v>2774.2407584615253</v>
      </c>
      <c r="F4" s="18">
        <f t="shared" ref="F4:F11" si="13">SUM(B4:E4)</f>
        <v>11025.489289615331</v>
      </c>
      <c r="G4" s="16">
        <f t="shared" ref="G4:G11" si="14">F4/10000</f>
        <v>1.1025489289615331</v>
      </c>
      <c r="H4" s="1">
        <f t="shared" si="0"/>
        <v>11399.999999999998</v>
      </c>
      <c r="I4" s="1">
        <v>1.1399999999999999</v>
      </c>
      <c r="J4" s="12"/>
      <c r="K4" s="4" t="s">
        <v>22</v>
      </c>
      <c r="L4" s="17">
        <v>0.25</v>
      </c>
      <c r="M4" s="14">
        <v>65.982532499999976</v>
      </c>
      <c r="N4" s="2">
        <v>4499.4722267499801</v>
      </c>
      <c r="O4" s="2">
        <v>1034.331021281246</v>
      </c>
      <c r="P4" s="18">
        <f t="shared" ref="P4:P11" si="15">SUM(L4:O4)</f>
        <v>5600.035780531226</v>
      </c>
      <c r="Q4" s="16">
        <f t="shared" ref="Q4:Q11" si="16">P4/10000</f>
        <v>0.56000357805312262</v>
      </c>
      <c r="R4" s="1">
        <f t="shared" si="1"/>
        <v>5800</v>
      </c>
      <c r="S4" s="1">
        <v>0.57999999999999996</v>
      </c>
      <c r="U4" s="4" t="s">
        <v>22</v>
      </c>
      <c r="V4" s="17">
        <v>0.21249999999999999</v>
      </c>
      <c r="W4" s="17">
        <v>3.0973525000000008</v>
      </c>
      <c r="X4" s="2">
        <v>2759.3510471875002</v>
      </c>
      <c r="Y4" s="2">
        <v>1944.8550273437504</v>
      </c>
      <c r="Z4" s="18">
        <f t="shared" ref="Z4:Z11" si="17">SUM(V4:Y4)</f>
        <v>4707.5159270312506</v>
      </c>
      <c r="AA4" s="16">
        <f t="shared" ref="AA4:AA11" si="18">Z4/10000</f>
        <v>0.47075159270312505</v>
      </c>
      <c r="AB4" s="1">
        <f t="shared" si="2"/>
        <v>4700</v>
      </c>
      <c r="AC4" s="1">
        <v>0.47</v>
      </c>
      <c r="AE4" s="4" t="s">
        <v>22</v>
      </c>
      <c r="AF4" s="17">
        <v>0.1875</v>
      </c>
      <c r="AG4" s="14">
        <v>20.6171875</v>
      </c>
      <c r="AH4" s="2">
        <v>5192.9509750000398</v>
      </c>
      <c r="AI4" s="2">
        <v>1059.865990625008</v>
      </c>
      <c r="AJ4" s="18">
        <f t="shared" ref="AJ4:AJ11" si="19">SUM(AF4:AI4)</f>
        <v>6273.6216531250475</v>
      </c>
      <c r="AK4" s="16">
        <f t="shared" ref="AK4:AK11" si="20">AJ4/10000</f>
        <v>0.62736216531250477</v>
      </c>
      <c r="AL4" s="1">
        <f t="shared" si="3"/>
        <v>6400</v>
      </c>
      <c r="AM4" s="1">
        <v>0.64</v>
      </c>
      <c r="AO4" s="4" t="s">
        <v>22</v>
      </c>
      <c r="AP4" s="17">
        <v>0.17499999999999999</v>
      </c>
      <c r="AQ4" s="14">
        <v>10.492370000000003</v>
      </c>
      <c r="AR4" s="2">
        <v>5122.3714325000265</v>
      </c>
      <c r="AS4" s="2">
        <v>1253.4854180625064</v>
      </c>
      <c r="AT4" s="18">
        <f t="shared" ref="AT4:AT11" si="21">SUM(AP4:AS4)</f>
        <v>6386.5242205625327</v>
      </c>
      <c r="AU4" s="16">
        <f t="shared" ref="AU4:AU11" si="22">AT4/10000</f>
        <v>0.63865242205625328</v>
      </c>
      <c r="AV4" s="1">
        <f t="shared" si="4"/>
        <v>6400</v>
      </c>
      <c r="AW4" s="1">
        <v>0.64</v>
      </c>
      <c r="AY4" s="4" t="s">
        <v>22</v>
      </c>
      <c r="AZ4" s="17">
        <v>0.26737967914438504</v>
      </c>
      <c r="BA4" s="14">
        <v>19.128427807486609</v>
      </c>
      <c r="BB4" s="2">
        <v>6811.7757700534703</v>
      </c>
      <c r="BC4" s="3">
        <v>733.55419592245937</v>
      </c>
      <c r="BD4" s="18">
        <f t="shared" ref="BD4:BD11" si="23">SUM(AZ4:BC4)</f>
        <v>7564.7257734625609</v>
      </c>
      <c r="BE4" s="16">
        <f t="shared" ref="BE4:BE11" si="24">BD4/10000</f>
        <v>0.75647257734625606</v>
      </c>
      <c r="BF4" s="1">
        <f t="shared" si="5"/>
        <v>7600</v>
      </c>
      <c r="BG4" s="1">
        <v>0.76</v>
      </c>
      <c r="BI4" s="4" t="s">
        <v>22</v>
      </c>
      <c r="BJ4" s="4" t="s">
        <v>9</v>
      </c>
      <c r="BK4" s="14">
        <v>12.186450000000022</v>
      </c>
      <c r="BL4" s="2">
        <v>4961.7006397499899</v>
      </c>
      <c r="BM4" s="2">
        <v>1427.134871125</v>
      </c>
      <c r="BN4" s="18">
        <f t="shared" ref="BN4:BN11" si="25">SUM(BJ4:BM4)</f>
        <v>6401.0219608749903</v>
      </c>
      <c r="BO4" s="16">
        <f t="shared" ref="BO4:BO11" si="26">BN4/10000</f>
        <v>0.64010219608749908</v>
      </c>
      <c r="BP4" s="1">
        <f t="shared" si="6"/>
        <v>6500</v>
      </c>
      <c r="BQ4" s="1">
        <v>0.65</v>
      </c>
      <c r="BS4" s="4" t="s">
        <v>22</v>
      </c>
      <c r="BT4" s="17">
        <v>0.21249999999999999</v>
      </c>
      <c r="BU4" s="14">
        <v>40.710000000000036</v>
      </c>
      <c r="BV4" s="2">
        <v>5471.8901600000199</v>
      </c>
      <c r="BW4" s="2">
        <v>2531.1209200000098</v>
      </c>
      <c r="BX4" s="18">
        <f t="shared" ref="BX4:BX11" si="27">SUM(BT4:BW4)</f>
        <v>8043.9335800000299</v>
      </c>
      <c r="BY4" s="16">
        <f t="shared" ref="BY4:BY11" si="28">BX4/10000</f>
        <v>0.804393358000003</v>
      </c>
      <c r="BZ4" s="2">
        <f t="shared" si="7"/>
        <v>8210</v>
      </c>
      <c r="CA4" s="14">
        <v>0.82100000000000006</v>
      </c>
      <c r="CC4" s="4" t="s">
        <v>22</v>
      </c>
      <c r="CD4" s="17">
        <v>0.28749999999999998</v>
      </c>
      <c r="CE4" s="14">
        <v>17.389124999999975</v>
      </c>
      <c r="CF4" s="2">
        <v>4711.6852332499902</v>
      </c>
      <c r="CG4" s="2">
        <v>1503.6539176562501</v>
      </c>
      <c r="CH4" s="15">
        <f t="shared" ref="CH4:CH11" si="29">SUM(CD4:CG4)</f>
        <v>6233.0157759062404</v>
      </c>
      <c r="CI4" s="16">
        <f t="shared" ref="CI4:CI11" si="30">CH4/10000</f>
        <v>0.62330157759062399</v>
      </c>
      <c r="CJ4" s="1">
        <f t="shared" si="8"/>
        <v>6400</v>
      </c>
      <c r="CK4" s="1">
        <v>0.64</v>
      </c>
      <c r="CM4" s="10" t="s">
        <v>22</v>
      </c>
      <c r="CN4" s="14">
        <v>0.78749999999999998</v>
      </c>
      <c r="CO4" s="3">
        <v>0.85257000000000005</v>
      </c>
      <c r="CP4" s="3">
        <v>2.2425000000000002</v>
      </c>
      <c r="CQ4" s="3">
        <v>10.080037500000001</v>
      </c>
      <c r="CR4" s="6">
        <f t="shared" ref="CR4:CR11" si="31">SUM(CN4:CQ4)</f>
        <v>13.962607500000001</v>
      </c>
      <c r="CS4"/>
      <c r="CT4" s="24" t="s">
        <v>28</v>
      </c>
      <c r="CV4" s="26" t="s">
        <v>22</v>
      </c>
      <c r="CW4" s="32">
        <v>3.7499999999999999E-2</v>
      </c>
      <c r="CX4" s="32">
        <v>9.1070512499999996</v>
      </c>
      <c r="CY4" s="31">
        <v>2125.37382158125</v>
      </c>
      <c r="CZ4" s="31">
        <v>1378.0633367812468</v>
      </c>
      <c r="DA4" s="31">
        <f t="shared" ref="DA4:DA11" si="32">SUM(CW4:CZ4)</f>
        <v>3512.5817096124965</v>
      </c>
      <c r="DB4" s="32">
        <f t="shared" ref="DB4:DB11" si="33">DA4/10000</f>
        <v>0.35125817096124967</v>
      </c>
      <c r="DC4" s="10">
        <f t="shared" si="9"/>
        <v>3600</v>
      </c>
      <c r="DD4" s="10">
        <v>0.36</v>
      </c>
      <c r="DF4" s="26" t="s">
        <v>22</v>
      </c>
      <c r="DG4" s="32" t="s">
        <v>9</v>
      </c>
      <c r="DH4" s="32">
        <v>17.919390000000035</v>
      </c>
      <c r="DI4" s="32">
        <v>59.112382725000096</v>
      </c>
      <c r="DJ4" s="27">
        <v>674.32864100000097</v>
      </c>
      <c r="DK4" s="31">
        <f t="shared" ref="DK4:DK11" si="34">SUM(DG4:DJ4)</f>
        <v>751.36041372500108</v>
      </c>
      <c r="DL4" s="32">
        <f t="shared" ref="DL4:DL11" si="35">DK4/10000</f>
        <v>7.5136041372500115E-2</v>
      </c>
      <c r="DM4" s="10">
        <f t="shared" si="10"/>
        <v>800</v>
      </c>
      <c r="DN4" s="10">
        <v>0.08</v>
      </c>
      <c r="DP4" s="26" t="s">
        <v>22</v>
      </c>
      <c r="DQ4" s="32">
        <v>2.5000000000000001E-2</v>
      </c>
      <c r="DR4" s="32">
        <v>42.047350000000051</v>
      </c>
      <c r="DS4" s="27">
        <v>145.63765980000016</v>
      </c>
      <c r="DT4" s="27">
        <v>698.1880320000007</v>
      </c>
      <c r="DU4" s="31">
        <f t="shared" ref="DU4:DU11" si="36">SUM(DQ4:DT4)</f>
        <v>885.8980418000009</v>
      </c>
      <c r="DV4" s="32">
        <f t="shared" ref="DV4:DV11" si="37">DU4/10000</f>
        <v>8.8589804180000092E-2</v>
      </c>
      <c r="DW4" s="10">
        <f t="shared" si="11"/>
        <v>900</v>
      </c>
      <c r="DX4" s="10">
        <v>0.09</v>
      </c>
      <c r="DZ4" s="26" t="s">
        <v>22</v>
      </c>
      <c r="EA4" s="32">
        <v>0</v>
      </c>
      <c r="EB4" s="32">
        <v>45.271649043303213</v>
      </c>
      <c r="EC4" s="27">
        <v>551.72256867034332</v>
      </c>
      <c r="ED4" s="27">
        <v>642.15508490467198</v>
      </c>
      <c r="EE4" s="31">
        <f t="shared" ref="EE4:EE11" si="38">SUM(EA4:ED4)</f>
        <v>1239.1493026183184</v>
      </c>
      <c r="EF4" s="32">
        <f t="shared" ref="EF4:EF11" si="39">EE4/10000</f>
        <v>0.12391493026183184</v>
      </c>
      <c r="EG4" s="10">
        <f t="shared" si="12"/>
        <v>1100</v>
      </c>
      <c r="EH4" s="10">
        <v>0.11</v>
      </c>
      <c r="EJ4" s="10" t="s">
        <v>22</v>
      </c>
      <c r="EK4" s="14">
        <v>0.63749999999999996</v>
      </c>
      <c r="EL4" s="3">
        <v>8.2234350000000003</v>
      </c>
      <c r="EM4" s="3">
        <v>17.327999999999999</v>
      </c>
      <c r="EN4" s="3">
        <v>359.71885714285713</v>
      </c>
      <c r="EO4" s="3">
        <f t="shared" ref="EO4:EO11" si="40">SUM(EK4:EN4)</f>
        <v>385.90779214285715</v>
      </c>
      <c r="EP4" s="3">
        <f t="shared" ref="EP4:EP11" si="41">EQ4*10000</f>
        <v>594.66666666666663</v>
      </c>
      <c r="EQ4" s="14">
        <v>5.9466666666666661E-2</v>
      </c>
      <c r="ET4" s="9"/>
      <c r="EU4" s="19"/>
      <c r="EV4" s="20"/>
      <c r="EW4" s="20"/>
      <c r="EX4" s="21"/>
      <c r="EY4" s="20"/>
      <c r="EZ4" s="20"/>
      <c r="FA4" s="20"/>
      <c r="FB4" s="20"/>
      <c r="FC4" s="20"/>
      <c r="FD4" s="20"/>
      <c r="FE4" s="20"/>
      <c r="FF4" s="20"/>
    </row>
    <row r="5" spans="1:162" s="1" customFormat="1">
      <c r="A5" s="4" t="s">
        <v>15</v>
      </c>
      <c r="B5" s="14">
        <v>10.711538461538462</v>
      </c>
      <c r="C5" s="3">
        <v>338.23538461538453</v>
      </c>
      <c r="D5" s="2">
        <v>3921.73421961537</v>
      </c>
      <c r="E5" s="2">
        <v>9922.8277230768799</v>
      </c>
      <c r="F5" s="18">
        <f t="shared" si="13"/>
        <v>14193.508865769174</v>
      </c>
      <c r="G5" s="16">
        <f t="shared" si="14"/>
        <v>1.4193508865769173</v>
      </c>
      <c r="H5" s="1">
        <f t="shared" si="0"/>
        <v>14900</v>
      </c>
      <c r="I5" s="1">
        <v>1.49</v>
      </c>
      <c r="J5" s="10"/>
      <c r="K5" s="4" t="s">
        <v>15</v>
      </c>
      <c r="L5" s="14">
        <v>17.074999999999999</v>
      </c>
      <c r="M5" s="3">
        <v>298.8002249999999</v>
      </c>
      <c r="N5" s="2">
        <v>5175.5587938749804</v>
      </c>
      <c r="O5" s="2">
        <v>28975.8422571874</v>
      </c>
      <c r="P5" s="18">
        <f t="shared" si="15"/>
        <v>34467.276276062381</v>
      </c>
      <c r="Q5" s="16">
        <f t="shared" si="16"/>
        <v>3.4467276276062382</v>
      </c>
      <c r="R5" s="1">
        <f t="shared" si="1"/>
        <v>38200</v>
      </c>
      <c r="S5" s="1">
        <v>3.82</v>
      </c>
      <c r="U5" s="4" t="s">
        <v>15</v>
      </c>
      <c r="V5" s="14">
        <v>16.175000000000001</v>
      </c>
      <c r="W5" s="3">
        <v>217.42680000000007</v>
      </c>
      <c r="X5" s="2">
        <v>3677.20992875</v>
      </c>
      <c r="Y5" s="2">
        <v>39998.87225</v>
      </c>
      <c r="Z5" s="18">
        <f t="shared" si="17"/>
        <v>43909.683978749999</v>
      </c>
      <c r="AA5" s="16">
        <f t="shared" si="18"/>
        <v>4.3909683978749996</v>
      </c>
      <c r="AB5" s="1">
        <f t="shared" si="2"/>
        <v>46300</v>
      </c>
      <c r="AC5" s="1">
        <v>4.63</v>
      </c>
      <c r="AE5" s="4" t="s">
        <v>15</v>
      </c>
      <c r="AF5" s="17">
        <v>8.1624999999999996</v>
      </c>
      <c r="AG5" s="3">
        <v>299.81875000000002</v>
      </c>
      <c r="AH5" s="2">
        <v>3458.9028787500201</v>
      </c>
      <c r="AI5" s="2">
        <v>15516.0949687501</v>
      </c>
      <c r="AJ5" s="18">
        <f t="shared" si="19"/>
        <v>19282.97909750012</v>
      </c>
      <c r="AK5" s="16">
        <f t="shared" si="20"/>
        <v>1.9282979097500119</v>
      </c>
      <c r="AL5" s="1">
        <f t="shared" si="3"/>
        <v>20200</v>
      </c>
      <c r="AM5" s="1">
        <v>2.02</v>
      </c>
      <c r="AO5" s="4" t="s">
        <v>15</v>
      </c>
      <c r="AP5" s="14">
        <v>10.0625</v>
      </c>
      <c r="AQ5" s="3">
        <v>211.76820000000004</v>
      </c>
      <c r="AR5" s="2">
        <v>3988.1074314000198</v>
      </c>
      <c r="AS5" s="2">
        <v>22830.5800468751</v>
      </c>
      <c r="AT5" s="18">
        <f t="shared" si="21"/>
        <v>27040.518178275121</v>
      </c>
      <c r="AU5" s="16">
        <f t="shared" si="22"/>
        <v>2.7040518178275121</v>
      </c>
      <c r="AV5" s="1">
        <f t="shared" si="4"/>
        <v>29500</v>
      </c>
      <c r="AW5" s="1">
        <v>2.95</v>
      </c>
      <c r="AY5" s="4" t="s">
        <v>15</v>
      </c>
      <c r="AZ5" s="17">
        <v>8.5026737967914432</v>
      </c>
      <c r="BA5" s="3">
        <v>297.34288770053445</v>
      </c>
      <c r="BB5" s="2">
        <v>4591</v>
      </c>
      <c r="BC5" s="2">
        <v>12085.705421123001</v>
      </c>
      <c r="BD5" s="18">
        <f t="shared" si="23"/>
        <v>16982.550982620327</v>
      </c>
      <c r="BE5" s="16">
        <f t="shared" si="24"/>
        <v>1.6982550982620328</v>
      </c>
      <c r="BF5" s="1">
        <f t="shared" si="5"/>
        <v>18700</v>
      </c>
      <c r="BG5" s="1">
        <v>1.87</v>
      </c>
      <c r="BI5" s="4" t="s">
        <v>15</v>
      </c>
      <c r="BJ5" s="14">
        <v>15.6625</v>
      </c>
      <c r="BK5" s="3">
        <v>198.88997499999999</v>
      </c>
      <c r="BL5" s="2">
        <v>4924.1544486249904</v>
      </c>
      <c r="BM5" s="2">
        <v>20956.839310312502</v>
      </c>
      <c r="BN5" s="18">
        <f t="shared" si="25"/>
        <v>26095.546233937494</v>
      </c>
      <c r="BO5" s="16">
        <f t="shared" si="26"/>
        <v>2.6095546233937492</v>
      </c>
      <c r="BP5" s="1">
        <f t="shared" si="6"/>
        <v>28200</v>
      </c>
      <c r="BQ5" s="1">
        <v>2.82</v>
      </c>
      <c r="BS5" s="4" t="s">
        <v>15</v>
      </c>
      <c r="BT5" s="14">
        <v>12.887499999999999</v>
      </c>
      <c r="BU5" s="3">
        <v>333.11400000000032</v>
      </c>
      <c r="BV5" s="2">
        <v>2896.8873600000102</v>
      </c>
      <c r="BW5" s="2">
        <v>5089.5657200000196</v>
      </c>
      <c r="BX5" s="18">
        <f t="shared" si="27"/>
        <v>8332.4545800000305</v>
      </c>
      <c r="BY5" s="16">
        <f t="shared" si="28"/>
        <v>0.83324545800000305</v>
      </c>
      <c r="BZ5" s="2">
        <f t="shared" si="7"/>
        <v>8659.6360544217696</v>
      </c>
      <c r="CA5" s="14">
        <v>0.86596360544217699</v>
      </c>
      <c r="CC5" s="4" t="s">
        <v>15</v>
      </c>
      <c r="CD5" s="14">
        <v>13.0875</v>
      </c>
      <c r="CE5" s="3">
        <v>215.38529999999972</v>
      </c>
      <c r="CF5" s="2">
        <v>3904.82928902499</v>
      </c>
      <c r="CG5" s="2">
        <v>17911.183143124999</v>
      </c>
      <c r="CH5" s="15">
        <f t="shared" si="29"/>
        <v>22044.485232149989</v>
      </c>
      <c r="CI5" s="16">
        <f t="shared" si="30"/>
        <v>2.2044485232149991</v>
      </c>
      <c r="CJ5" s="1">
        <f t="shared" si="8"/>
        <v>23900</v>
      </c>
      <c r="CK5" s="1">
        <v>2.39</v>
      </c>
      <c r="CM5" s="4" t="s">
        <v>15</v>
      </c>
      <c r="CN5" s="14">
        <v>7.0000000000000007E-2</v>
      </c>
      <c r="CO5" s="3">
        <v>77.582324999999997</v>
      </c>
      <c r="CP5" s="3">
        <v>413.74124999999998</v>
      </c>
      <c r="CQ5" s="3">
        <v>204.67106250000001</v>
      </c>
      <c r="CR5" s="6">
        <f t="shared" si="31"/>
        <v>696.06463749999989</v>
      </c>
      <c r="CS5" s="6">
        <f t="shared" ref="CS5:CS11" si="42">CT5*10000</f>
        <v>338.8973607961704</v>
      </c>
      <c r="CT5" s="24">
        <v>3.3889736079617039E-2</v>
      </c>
      <c r="CV5" s="26" t="s">
        <v>15</v>
      </c>
      <c r="CW5" s="32">
        <v>14.512499999999999</v>
      </c>
      <c r="CX5" s="28">
        <v>286.65013749999997</v>
      </c>
      <c r="CY5" s="29">
        <v>6681.4715586249804</v>
      </c>
      <c r="CZ5" s="29">
        <v>21989.4643618749</v>
      </c>
      <c r="DA5" s="31">
        <f t="shared" si="32"/>
        <v>28972.098557999881</v>
      </c>
      <c r="DB5" s="32">
        <f t="shared" si="33"/>
        <v>2.8972098557999884</v>
      </c>
      <c r="DC5" s="10">
        <f t="shared" si="9"/>
        <v>30800</v>
      </c>
      <c r="DD5" s="8">
        <v>3.08</v>
      </c>
      <c r="DF5" s="26" t="s">
        <v>15</v>
      </c>
      <c r="DG5" s="32">
        <v>3.6749999999999998</v>
      </c>
      <c r="DH5" s="28">
        <v>297.53420000000062</v>
      </c>
      <c r="DI5" s="28">
        <v>897.421929000001</v>
      </c>
      <c r="DJ5" s="29">
        <v>14234.157256250001</v>
      </c>
      <c r="DK5" s="31">
        <f t="shared" si="34"/>
        <v>15432.788385250002</v>
      </c>
      <c r="DL5" s="32">
        <f t="shared" si="35"/>
        <v>1.5432788385250003</v>
      </c>
      <c r="DM5" s="10">
        <f t="shared" si="10"/>
        <v>16200.000000000002</v>
      </c>
      <c r="DN5" s="8">
        <v>1.62</v>
      </c>
      <c r="DP5" s="26" t="s">
        <v>15</v>
      </c>
      <c r="DQ5" s="32">
        <v>5.7874999999999996</v>
      </c>
      <c r="DR5" s="28">
        <v>299.62540000000035</v>
      </c>
      <c r="DS5" s="29">
        <v>1742.742783000002</v>
      </c>
      <c r="DT5" s="29">
        <v>17120.606917500019</v>
      </c>
      <c r="DU5" s="31">
        <f t="shared" si="36"/>
        <v>19168.76260050002</v>
      </c>
      <c r="DV5" s="32">
        <f t="shared" si="37"/>
        <v>1.916876260050002</v>
      </c>
      <c r="DW5" s="10">
        <f t="shared" si="11"/>
        <v>19400</v>
      </c>
      <c r="DX5" s="8">
        <v>1.94</v>
      </c>
      <c r="DZ5" s="26" t="s">
        <v>15</v>
      </c>
      <c r="EA5" s="32">
        <v>5.2114803625377641</v>
      </c>
      <c r="EB5" s="28">
        <v>452.35614300100798</v>
      </c>
      <c r="EC5" s="29">
        <v>1327.0636651734453</v>
      </c>
      <c r="ED5" s="29">
        <v>14888.139353057495</v>
      </c>
      <c r="EE5" s="31">
        <f t="shared" si="38"/>
        <v>16672.770641594485</v>
      </c>
      <c r="EF5" s="32">
        <f t="shared" si="39"/>
        <v>1.6672770641594485</v>
      </c>
      <c r="EG5" s="10">
        <f t="shared" si="12"/>
        <v>17600</v>
      </c>
      <c r="EH5" s="8">
        <v>1.76</v>
      </c>
      <c r="EJ5" s="4" t="s">
        <v>15</v>
      </c>
      <c r="EK5" s="14">
        <v>2.6124999999999998</v>
      </c>
      <c r="EL5" s="3">
        <v>538.96837500000004</v>
      </c>
      <c r="EM5" s="3">
        <v>529.22057142857147</v>
      </c>
      <c r="EN5" s="2">
        <v>7947.4285714285706</v>
      </c>
      <c r="EO5" s="2">
        <f t="shared" si="40"/>
        <v>9018.2300178571422</v>
      </c>
      <c r="EP5" s="2">
        <f t="shared" si="41"/>
        <v>9558.472537163012</v>
      </c>
      <c r="EQ5" s="14">
        <v>0.95584725371630119</v>
      </c>
      <c r="ET5" s="9"/>
      <c r="EU5" s="19"/>
      <c r="EV5" s="20"/>
      <c r="EW5" s="20"/>
      <c r="EX5" s="21"/>
      <c r="EY5" s="20"/>
      <c r="EZ5" s="20"/>
      <c r="FA5" s="20"/>
      <c r="FB5" s="20"/>
      <c r="FC5" s="20"/>
      <c r="FD5" s="20"/>
      <c r="FE5" s="20"/>
      <c r="FF5" s="20"/>
    </row>
    <row r="6" spans="1:162" s="1" customFormat="1">
      <c r="A6" s="4" t="s">
        <v>17</v>
      </c>
      <c r="B6" s="17">
        <v>2.2692307692307692</v>
      </c>
      <c r="C6" s="2">
        <v>18152.150000000001</v>
      </c>
      <c r="D6" s="2">
        <v>120956.373207692</v>
      </c>
      <c r="E6" s="2">
        <v>37593.889668269097</v>
      </c>
      <c r="F6" s="18">
        <f t="shared" si="13"/>
        <v>176704.68210673035</v>
      </c>
      <c r="G6" s="16">
        <f t="shared" si="14"/>
        <v>17.670468210673036</v>
      </c>
      <c r="H6" s="1">
        <f t="shared" si="0"/>
        <v>184200.00000000003</v>
      </c>
      <c r="I6" s="1">
        <v>18.420000000000002</v>
      </c>
      <c r="J6" s="10"/>
      <c r="K6" s="4" t="s">
        <v>17</v>
      </c>
      <c r="L6" s="17">
        <v>3.9750000000000001</v>
      </c>
      <c r="M6" s="2">
        <v>15091.827499999999</v>
      </c>
      <c r="N6" s="2">
        <v>87099.290598749605</v>
      </c>
      <c r="O6" s="2">
        <v>20376.709392499899</v>
      </c>
      <c r="P6" s="18">
        <f t="shared" si="15"/>
        <v>122571.80249124952</v>
      </c>
      <c r="Q6" s="16">
        <f t="shared" si="16"/>
        <v>12.257180249124952</v>
      </c>
      <c r="R6" s="1">
        <f t="shared" si="1"/>
        <v>118100</v>
      </c>
      <c r="S6" s="1">
        <v>11.81</v>
      </c>
      <c r="U6" s="4" t="s">
        <v>17</v>
      </c>
      <c r="V6" s="14">
        <v>15.5625</v>
      </c>
      <c r="W6" s="2">
        <v>8006.5950000000021</v>
      </c>
      <c r="X6" s="2">
        <v>124340.36375</v>
      </c>
      <c r="Y6" s="2">
        <v>33174.341195312503</v>
      </c>
      <c r="Z6" s="18">
        <f t="shared" si="17"/>
        <v>165536.86244531252</v>
      </c>
      <c r="AA6" s="16">
        <f t="shared" si="18"/>
        <v>16.553686244531253</v>
      </c>
      <c r="AB6" s="1">
        <f t="shared" si="2"/>
        <v>162100</v>
      </c>
      <c r="AC6" s="1">
        <v>16.21</v>
      </c>
      <c r="AE6" s="4" t="s">
        <v>17</v>
      </c>
      <c r="AF6" s="17">
        <v>3.2250000000000001</v>
      </c>
      <c r="AG6" s="2">
        <v>15595.796875</v>
      </c>
      <c r="AH6" s="2">
        <v>147975.04562500099</v>
      </c>
      <c r="AI6" s="2">
        <v>26885.338375000199</v>
      </c>
      <c r="AJ6" s="18">
        <f t="shared" si="19"/>
        <v>190459.40587500119</v>
      </c>
      <c r="AK6" s="16">
        <f t="shared" si="20"/>
        <v>19.04594058750012</v>
      </c>
      <c r="AL6" s="1">
        <f t="shared" si="3"/>
        <v>200100.00000000003</v>
      </c>
      <c r="AM6" s="1">
        <v>20.010000000000002</v>
      </c>
      <c r="AO6" s="4" t="s">
        <v>17</v>
      </c>
      <c r="AP6" s="17">
        <v>6.9749999999999996</v>
      </c>
      <c r="AQ6" s="2">
        <v>11600.415000000001</v>
      </c>
      <c r="AR6" s="2">
        <v>184010.595085001</v>
      </c>
      <c r="AS6" s="2">
        <v>3566.5449081250999</v>
      </c>
      <c r="AT6" s="18">
        <f t="shared" si="21"/>
        <v>199184.52999312611</v>
      </c>
      <c r="AU6" s="16">
        <f t="shared" si="22"/>
        <v>19.91845299931261</v>
      </c>
      <c r="AV6" s="1">
        <f t="shared" si="4"/>
        <v>201800</v>
      </c>
      <c r="AW6" s="1">
        <v>20.18</v>
      </c>
      <c r="AY6" s="4" t="s">
        <v>17</v>
      </c>
      <c r="AZ6" s="17">
        <v>7.9171122994652396</v>
      </c>
      <c r="BA6" s="2">
        <v>10993.1965240641</v>
      </c>
      <c r="BB6" s="2">
        <v>186904.903101604</v>
      </c>
      <c r="BC6" s="2">
        <v>19846.496798128301</v>
      </c>
      <c r="BD6" s="18">
        <f t="shared" si="23"/>
        <v>217752.51353609585</v>
      </c>
      <c r="BE6" s="16">
        <f t="shared" si="24"/>
        <v>21.775251353609587</v>
      </c>
      <c r="BF6" s="1">
        <f t="shared" si="5"/>
        <v>225100.00000000003</v>
      </c>
      <c r="BG6" s="1">
        <v>22.51</v>
      </c>
      <c r="BI6" s="4" t="s">
        <v>17</v>
      </c>
      <c r="BJ6" s="17">
        <v>7.9749999999999996</v>
      </c>
      <c r="BK6" s="2">
        <v>10038.289500000019</v>
      </c>
      <c r="BL6" s="2">
        <v>176936.41403750001</v>
      </c>
      <c r="BM6" s="2">
        <v>28386.5578606249</v>
      </c>
      <c r="BN6" s="18">
        <f t="shared" si="25"/>
        <v>215369.23639812492</v>
      </c>
      <c r="BO6" s="16">
        <f t="shared" si="26"/>
        <v>21.536923639812493</v>
      </c>
      <c r="BP6" s="1">
        <f t="shared" si="6"/>
        <v>211800</v>
      </c>
      <c r="BQ6" s="1">
        <v>21.18</v>
      </c>
      <c r="BS6" s="4" t="s">
        <v>17</v>
      </c>
      <c r="BT6" s="17">
        <v>4.7625000000000002</v>
      </c>
      <c r="BU6" s="2">
        <v>14000.700000000012</v>
      </c>
      <c r="BV6" s="2">
        <v>143449.928000001</v>
      </c>
      <c r="BW6" s="2">
        <v>61367.534000000298</v>
      </c>
      <c r="BX6" s="18">
        <f t="shared" si="27"/>
        <v>218822.92450000133</v>
      </c>
      <c r="BY6" s="16">
        <f t="shared" si="28"/>
        <v>21.882292450000133</v>
      </c>
      <c r="BZ6" s="2">
        <f t="shared" si="7"/>
        <v>215135.44000000003</v>
      </c>
      <c r="CA6" s="14">
        <v>21.513544000000003</v>
      </c>
      <c r="CC6" s="4" t="s">
        <v>17</v>
      </c>
      <c r="CD6" s="14">
        <v>14.675000000000001</v>
      </c>
      <c r="CE6" s="2">
        <v>10031.726249999987</v>
      </c>
      <c r="CF6" s="2">
        <v>175898.35693499999</v>
      </c>
      <c r="CG6" s="2">
        <v>31054.957122499902</v>
      </c>
      <c r="CH6" s="15">
        <f t="shared" si="29"/>
        <v>216999.71530749989</v>
      </c>
      <c r="CI6" s="16">
        <f t="shared" si="30"/>
        <v>21.699971530749988</v>
      </c>
      <c r="CJ6" s="1">
        <f t="shared" si="8"/>
        <v>212200</v>
      </c>
      <c r="CK6" s="1">
        <v>21.22</v>
      </c>
      <c r="CM6" s="4" t="s">
        <v>17</v>
      </c>
      <c r="CN6" s="14">
        <v>84.387500000000003</v>
      </c>
      <c r="CO6" s="2">
        <v>3689.7335000000003</v>
      </c>
      <c r="CP6" s="2">
        <v>151817.25</v>
      </c>
      <c r="CQ6" s="2">
        <v>12390.71875</v>
      </c>
      <c r="CR6" s="5">
        <f t="shared" si="31"/>
        <v>167982.08975000001</v>
      </c>
      <c r="CS6" s="5">
        <f t="shared" si="42"/>
        <v>154950</v>
      </c>
      <c r="CT6" s="24">
        <v>15.494999999999999</v>
      </c>
      <c r="CV6" s="26" t="s">
        <v>17</v>
      </c>
      <c r="CW6" s="32">
        <v>6.1749999999999998</v>
      </c>
      <c r="CX6" s="29">
        <v>10167.740749999999</v>
      </c>
      <c r="CY6" s="29">
        <v>137230.52882375001</v>
      </c>
      <c r="CZ6" s="29">
        <v>37851.857832343703</v>
      </c>
      <c r="DA6" s="31">
        <f t="shared" si="32"/>
        <v>185256.30240609369</v>
      </c>
      <c r="DB6" s="32">
        <f t="shared" si="33"/>
        <v>18.52563024060937</v>
      </c>
      <c r="DC6" s="10">
        <f t="shared" si="9"/>
        <v>182200</v>
      </c>
      <c r="DD6" s="8">
        <v>18.22</v>
      </c>
      <c r="DF6" s="26" t="s">
        <v>17</v>
      </c>
      <c r="DG6" s="32">
        <v>3.35</v>
      </c>
      <c r="DH6" s="29">
        <v>1611.1240000000032</v>
      </c>
      <c r="DI6" s="29">
        <v>10563.907502500018</v>
      </c>
      <c r="DJ6" s="29">
        <v>131691.08727500023</v>
      </c>
      <c r="DK6" s="31">
        <f t="shared" si="34"/>
        <v>143869.46877750027</v>
      </c>
      <c r="DL6" s="32">
        <f t="shared" si="35"/>
        <v>14.386946877750027</v>
      </c>
      <c r="DM6" s="10">
        <f t="shared" si="10"/>
        <v>144200</v>
      </c>
      <c r="DN6" s="8">
        <v>14.42</v>
      </c>
      <c r="DP6" s="26" t="s">
        <v>17</v>
      </c>
      <c r="DQ6" s="32">
        <v>0.7</v>
      </c>
      <c r="DR6" s="29">
        <v>4631.9020000000055</v>
      </c>
      <c r="DS6" s="29">
        <v>21572.919270000024</v>
      </c>
      <c r="DT6" s="29">
        <v>18930.850301250022</v>
      </c>
      <c r="DU6" s="31">
        <f t="shared" si="36"/>
        <v>45136.371571250056</v>
      </c>
      <c r="DV6" s="32">
        <f t="shared" si="37"/>
        <v>4.5136371571250056</v>
      </c>
      <c r="DW6" s="10">
        <f t="shared" si="11"/>
        <v>37200</v>
      </c>
      <c r="DX6" s="8">
        <v>3.72</v>
      </c>
      <c r="DZ6" s="26" t="s">
        <v>17</v>
      </c>
      <c r="EA6" s="32">
        <v>8.8116817724068458E-2</v>
      </c>
      <c r="EB6" s="29">
        <v>3018.8070241691898</v>
      </c>
      <c r="EC6" s="29">
        <v>16012.2520054171</v>
      </c>
      <c r="ED6" s="29">
        <v>7917.7634979337499</v>
      </c>
      <c r="EE6" s="31">
        <f t="shared" si="38"/>
        <v>26948.910644337764</v>
      </c>
      <c r="EF6" s="32">
        <f t="shared" si="39"/>
        <v>2.6948910644337762</v>
      </c>
      <c r="EG6" s="10">
        <f t="shared" si="12"/>
        <v>24900.000000000004</v>
      </c>
      <c r="EH6" s="8">
        <v>2.4900000000000002</v>
      </c>
      <c r="EJ6" s="4" t="s">
        <v>17</v>
      </c>
      <c r="EK6" s="14">
        <v>2.8250000000000002</v>
      </c>
      <c r="EL6" s="2">
        <v>1310.0697500000001</v>
      </c>
      <c r="EM6" s="2">
        <v>2566.6285714285714</v>
      </c>
      <c r="EN6" s="2">
        <v>4418.6400000000003</v>
      </c>
      <c r="EO6" s="2">
        <f t="shared" si="40"/>
        <v>8298.1633214285721</v>
      </c>
      <c r="EP6" s="2">
        <f t="shared" si="41"/>
        <v>8783.3333333333339</v>
      </c>
      <c r="EQ6" s="14">
        <v>0.87833333333333341</v>
      </c>
      <c r="ET6" s="9"/>
      <c r="EU6" s="19"/>
      <c r="EV6" s="20"/>
      <c r="EW6" s="20"/>
      <c r="EX6" s="21"/>
      <c r="EY6" s="20"/>
      <c r="EZ6" s="20"/>
      <c r="FA6" s="20"/>
      <c r="FB6" s="20"/>
      <c r="FC6" s="20"/>
      <c r="FD6" s="20"/>
      <c r="FE6" s="20"/>
      <c r="FF6" s="20"/>
    </row>
    <row r="7" spans="1:162" s="1" customFormat="1">
      <c r="A7" s="4" t="s">
        <v>20</v>
      </c>
      <c r="B7" s="14">
        <v>47.134615384615394</v>
      </c>
      <c r="C7" s="2">
        <v>210352.46153846101</v>
      </c>
      <c r="D7" s="2">
        <v>3291.2118223076764</v>
      </c>
      <c r="E7" s="3">
        <v>993.63374028845681</v>
      </c>
      <c r="F7" s="18">
        <f t="shared" si="13"/>
        <v>214684.44171644177</v>
      </c>
      <c r="G7" s="16">
        <f t="shared" si="14"/>
        <v>21.468444171644176</v>
      </c>
      <c r="H7" s="1">
        <f t="shared" si="0"/>
        <v>212399.99999999997</v>
      </c>
      <c r="I7" s="1">
        <v>21.24</v>
      </c>
      <c r="J7" s="10"/>
      <c r="K7" s="4" t="s">
        <v>20</v>
      </c>
      <c r="L7" s="3">
        <v>129.5</v>
      </c>
      <c r="M7" s="2">
        <v>153717.875</v>
      </c>
      <c r="N7" s="2">
        <v>3476.1225633749864</v>
      </c>
      <c r="O7" s="3">
        <v>319.60748314687373</v>
      </c>
      <c r="P7" s="18">
        <f t="shared" si="15"/>
        <v>157643.10504652187</v>
      </c>
      <c r="Q7" s="16">
        <f t="shared" si="16"/>
        <v>15.764310504652187</v>
      </c>
      <c r="R7" s="1">
        <f t="shared" si="1"/>
        <v>157800</v>
      </c>
      <c r="S7" s="1">
        <v>15.78</v>
      </c>
      <c r="U7" s="4" t="s">
        <v>20</v>
      </c>
      <c r="V7" s="3">
        <v>253.625</v>
      </c>
      <c r="W7" s="2">
        <v>35723.615000000013</v>
      </c>
      <c r="X7" s="2">
        <v>5007.0659968749997</v>
      </c>
      <c r="Y7" s="3">
        <v>414.75294531250012</v>
      </c>
      <c r="Z7" s="18">
        <f t="shared" si="17"/>
        <v>41399.058942187512</v>
      </c>
      <c r="AA7" s="16">
        <f t="shared" si="18"/>
        <v>4.1399058942187512</v>
      </c>
      <c r="AB7" s="1">
        <f t="shared" si="2"/>
        <v>40599.999999999993</v>
      </c>
      <c r="AC7" s="1">
        <v>4.0599999999999996</v>
      </c>
      <c r="AE7" s="4" t="s">
        <v>20</v>
      </c>
      <c r="AF7" s="14">
        <v>46.6875</v>
      </c>
      <c r="AG7" s="2">
        <v>159924.84375</v>
      </c>
      <c r="AH7" s="2">
        <v>4248.8088500000313</v>
      </c>
      <c r="AI7" s="3">
        <v>298.25765937500222</v>
      </c>
      <c r="AJ7" s="18">
        <f t="shared" si="19"/>
        <v>164518.59775937503</v>
      </c>
      <c r="AK7" s="16">
        <f t="shared" si="20"/>
        <v>16.451859775937503</v>
      </c>
      <c r="AL7" s="1">
        <f t="shared" si="3"/>
        <v>162300</v>
      </c>
      <c r="AM7" s="1">
        <v>16.23</v>
      </c>
      <c r="AO7" s="4" t="s">
        <v>20</v>
      </c>
      <c r="AP7" s="14">
        <v>65.3125</v>
      </c>
      <c r="AQ7" s="2">
        <v>100081.85</v>
      </c>
      <c r="AR7" s="2">
        <v>3688.5155400000199</v>
      </c>
      <c r="AS7" s="3">
        <v>245.08864773750125</v>
      </c>
      <c r="AT7" s="18">
        <f t="shared" si="21"/>
        <v>104080.76668773753</v>
      </c>
      <c r="AU7" s="16">
        <f t="shared" si="22"/>
        <v>10.408076668773752</v>
      </c>
      <c r="AV7" s="1">
        <f t="shared" si="4"/>
        <v>102200</v>
      </c>
      <c r="AW7" s="1">
        <v>10.220000000000001</v>
      </c>
      <c r="AY7" s="4" t="s">
        <v>20</v>
      </c>
      <c r="AZ7" s="14">
        <v>41.724598930481278</v>
      </c>
      <c r="BA7" s="2">
        <v>146791.871657754</v>
      </c>
      <c r="BB7" s="2">
        <v>2573.5464895721907</v>
      </c>
      <c r="BC7" s="3">
        <v>222.63193609625654</v>
      </c>
      <c r="BD7" s="18">
        <f t="shared" si="23"/>
        <v>149629.77468235293</v>
      </c>
      <c r="BE7" s="16">
        <f t="shared" si="24"/>
        <v>14.962977468235293</v>
      </c>
      <c r="BF7" s="1">
        <f t="shared" si="5"/>
        <v>149800</v>
      </c>
      <c r="BG7" s="1">
        <v>14.98</v>
      </c>
      <c r="BI7" s="4" t="s">
        <v>20</v>
      </c>
      <c r="BJ7" s="3">
        <v>118.5</v>
      </c>
      <c r="BK7" s="2">
        <v>99533.310000000201</v>
      </c>
      <c r="BL7" s="2">
        <v>7006.9002521249804</v>
      </c>
      <c r="BM7" s="3">
        <v>188.47545648749957</v>
      </c>
      <c r="BN7" s="18">
        <f t="shared" si="25"/>
        <v>106847.18570861268</v>
      </c>
      <c r="BO7" s="16">
        <f t="shared" si="26"/>
        <v>10.684718570861268</v>
      </c>
      <c r="BP7" s="1">
        <f t="shared" si="6"/>
        <v>102500</v>
      </c>
      <c r="BQ7" s="1">
        <v>10.25</v>
      </c>
      <c r="BS7" s="4" t="s">
        <v>20</v>
      </c>
      <c r="BT7" s="14">
        <v>22.475000000000001</v>
      </c>
      <c r="BU7" s="2">
        <v>211810.00000000017</v>
      </c>
      <c r="BV7" s="2">
        <v>6009.6550400000269</v>
      </c>
      <c r="BW7" s="2">
        <v>1551.5407000000071</v>
      </c>
      <c r="BX7" s="18">
        <f t="shared" si="27"/>
        <v>219393.67074000021</v>
      </c>
      <c r="BY7" s="16">
        <f t="shared" si="28"/>
        <v>21.939367074000021</v>
      </c>
      <c r="BZ7" s="2">
        <f t="shared" si="7"/>
        <v>217789.4</v>
      </c>
      <c r="CA7" s="14">
        <v>21.778939999999999</v>
      </c>
      <c r="CC7" s="4" t="s">
        <v>20</v>
      </c>
      <c r="CD7" s="3">
        <v>100.16249999999999</v>
      </c>
      <c r="CE7" s="2">
        <v>130678.39999999999</v>
      </c>
      <c r="CF7" s="2">
        <v>7027.4329076249887</v>
      </c>
      <c r="CG7" s="3">
        <v>513.81230647499922</v>
      </c>
      <c r="CH7" s="15">
        <f t="shared" si="29"/>
        <v>138319.8077141</v>
      </c>
      <c r="CI7" s="16">
        <f t="shared" si="30"/>
        <v>13.831980771409999</v>
      </c>
      <c r="CJ7" s="1">
        <f t="shared" si="8"/>
        <v>139400</v>
      </c>
      <c r="CK7" s="1">
        <v>13.94</v>
      </c>
      <c r="CM7" s="1" t="s">
        <v>20</v>
      </c>
      <c r="CN7" s="2">
        <v>1438.75</v>
      </c>
      <c r="CO7" s="2">
        <v>270319.86249999999</v>
      </c>
      <c r="CP7" s="2">
        <v>9656.2049999999999</v>
      </c>
      <c r="CQ7" s="3">
        <v>408.35925000000003</v>
      </c>
      <c r="CR7" s="5">
        <f t="shared" si="31"/>
        <v>281823.17674999998</v>
      </c>
      <c r="CS7" s="5">
        <f t="shared" si="42"/>
        <v>280866.66666666686</v>
      </c>
      <c r="CT7" s="24">
        <v>28.086666666666687</v>
      </c>
      <c r="CV7" s="26" t="s">
        <v>20</v>
      </c>
      <c r="CW7" s="27">
        <v>126</v>
      </c>
      <c r="CX7" s="29">
        <v>110868.45</v>
      </c>
      <c r="CY7" s="29">
        <v>7209.998480249983</v>
      </c>
      <c r="CZ7" s="28">
        <v>231.72414955312445</v>
      </c>
      <c r="DA7" s="31">
        <f t="shared" si="32"/>
        <v>118436.1726298031</v>
      </c>
      <c r="DB7" s="32">
        <f t="shared" si="33"/>
        <v>11.84361726298031</v>
      </c>
      <c r="DC7" s="10">
        <f t="shared" si="9"/>
        <v>115600</v>
      </c>
      <c r="DD7" s="8">
        <v>11.56</v>
      </c>
      <c r="DF7" s="26" t="s">
        <v>20</v>
      </c>
      <c r="DG7" s="27">
        <v>103.4</v>
      </c>
      <c r="DH7" s="29">
        <v>136117.72</v>
      </c>
      <c r="DI7" s="29">
        <v>2759.6786497500048</v>
      </c>
      <c r="DJ7" s="28">
        <v>300.24026793750051</v>
      </c>
      <c r="DK7" s="31">
        <f t="shared" si="34"/>
        <v>139281.03891768752</v>
      </c>
      <c r="DL7" s="32">
        <f t="shared" si="35"/>
        <v>13.928103891768751</v>
      </c>
      <c r="DM7" s="10">
        <f t="shared" si="10"/>
        <v>130600</v>
      </c>
      <c r="DN7" s="8">
        <v>13.06</v>
      </c>
      <c r="DP7" s="26" t="s">
        <v>20</v>
      </c>
      <c r="DQ7" s="27">
        <v>113.6875</v>
      </c>
      <c r="DR7" s="29">
        <v>390461.9</v>
      </c>
      <c r="DS7" s="29">
        <v>1692.2877885000019</v>
      </c>
      <c r="DT7" s="28">
        <v>471.82238100000052</v>
      </c>
      <c r="DU7" s="31">
        <f t="shared" si="36"/>
        <v>392739.69766950002</v>
      </c>
      <c r="DV7" s="32">
        <f t="shared" si="37"/>
        <v>39.273969766950003</v>
      </c>
      <c r="DW7" s="10">
        <f t="shared" si="11"/>
        <v>382700.00000000006</v>
      </c>
      <c r="DX7" s="8">
        <v>38.270000000000003</v>
      </c>
      <c r="DZ7" s="26" t="s">
        <v>20</v>
      </c>
      <c r="EA7" s="31">
        <v>1076.0322255790531</v>
      </c>
      <c r="EB7" s="29">
        <v>416384.352970796</v>
      </c>
      <c r="EC7" s="28">
        <v>668.20508316838038</v>
      </c>
      <c r="ED7" s="28">
        <v>204.57677546272018</v>
      </c>
      <c r="EE7" s="31">
        <f t="shared" si="38"/>
        <v>418333.1670550062</v>
      </c>
      <c r="EF7" s="32">
        <f t="shared" si="39"/>
        <v>41.833316705500621</v>
      </c>
      <c r="EG7" s="10">
        <f t="shared" si="12"/>
        <v>411300</v>
      </c>
      <c r="EH7" s="8">
        <v>41.13</v>
      </c>
      <c r="EJ7" s="1" t="s">
        <v>20</v>
      </c>
      <c r="EK7" s="2">
        <v>1021.5</v>
      </c>
      <c r="EL7" s="2">
        <v>450069.32500000001</v>
      </c>
      <c r="EM7" s="2">
        <v>8461.7142857143008</v>
      </c>
      <c r="EN7" s="3">
        <v>498.9714285714</v>
      </c>
      <c r="EO7" s="2">
        <f t="shared" si="40"/>
        <v>460051.51071428572</v>
      </c>
      <c r="EP7" s="2">
        <f t="shared" si="41"/>
        <v>457148.33333333343</v>
      </c>
      <c r="EQ7" s="14">
        <v>45.714833333333345</v>
      </c>
      <c r="ET7" s="9"/>
      <c r="EU7" s="19"/>
      <c r="EV7" s="20"/>
      <c r="EW7" s="20"/>
      <c r="EX7" s="21"/>
      <c r="EY7" s="20"/>
      <c r="EZ7" s="20"/>
      <c r="FA7" s="20"/>
      <c r="FB7" s="20"/>
      <c r="FC7" s="20"/>
      <c r="FD7" s="20"/>
      <c r="FE7" s="20"/>
      <c r="FF7" s="20"/>
    </row>
    <row r="8" spans="1:162" s="1" customFormat="1">
      <c r="A8" s="4" t="s">
        <v>16</v>
      </c>
      <c r="B8" s="2">
        <v>11688.461538461501</v>
      </c>
      <c r="C8" s="2">
        <v>5889.0450000000001</v>
      </c>
      <c r="D8" s="4">
        <v>68.900000000000006</v>
      </c>
      <c r="E8" s="2">
        <v>2229.30655999999</v>
      </c>
      <c r="F8" s="18">
        <f t="shared" si="13"/>
        <v>19875.713098461492</v>
      </c>
      <c r="G8" s="16">
        <f t="shared" si="14"/>
        <v>1.9875713098461492</v>
      </c>
      <c r="H8" s="1">
        <f t="shared" si="0"/>
        <v>20900</v>
      </c>
      <c r="I8" s="1">
        <v>2.09</v>
      </c>
      <c r="K8" s="4" t="s">
        <v>16</v>
      </c>
      <c r="L8" s="2">
        <v>6710</v>
      </c>
      <c r="M8" s="2">
        <v>2997.1280000000002</v>
      </c>
      <c r="N8" s="14">
        <v>66.344832303749726</v>
      </c>
      <c r="O8" s="2">
        <v>10300.7597299999</v>
      </c>
      <c r="P8" s="18">
        <f t="shared" si="15"/>
        <v>20074.232562303652</v>
      </c>
      <c r="Q8" s="16">
        <f t="shared" si="16"/>
        <v>2.0074232562303651</v>
      </c>
      <c r="R8" s="1">
        <f t="shared" si="1"/>
        <v>22300</v>
      </c>
      <c r="S8" s="1">
        <v>2.23</v>
      </c>
      <c r="U8" s="4" t="s">
        <v>16</v>
      </c>
      <c r="V8" s="2">
        <v>3128.75</v>
      </c>
      <c r="W8" s="2">
        <v>1049.7943750000004</v>
      </c>
      <c r="X8" s="3">
        <v>126.44360062500003</v>
      </c>
      <c r="Y8" s="2">
        <v>15635.5352890625</v>
      </c>
      <c r="Z8" s="18">
        <f t="shared" si="17"/>
        <v>19940.523264687501</v>
      </c>
      <c r="AA8" s="16">
        <f t="shared" si="18"/>
        <v>1.9940523264687502</v>
      </c>
      <c r="AB8" s="1">
        <f t="shared" si="2"/>
        <v>20700</v>
      </c>
      <c r="AC8" s="1">
        <v>2.0699999999999998</v>
      </c>
      <c r="AE8" s="4" t="s">
        <v>16</v>
      </c>
      <c r="AF8" s="2">
        <v>9080</v>
      </c>
      <c r="AG8" s="2">
        <v>4051.4312500000001</v>
      </c>
      <c r="AH8" s="14">
        <v>28.782253500000216</v>
      </c>
      <c r="AI8" s="2">
        <v>3611.7111968750201</v>
      </c>
      <c r="AJ8" s="18">
        <f t="shared" si="19"/>
        <v>16771.924700375021</v>
      </c>
      <c r="AK8" s="16">
        <f t="shared" si="20"/>
        <v>1.677192470037502</v>
      </c>
      <c r="AL8" s="1">
        <f t="shared" si="3"/>
        <v>18400</v>
      </c>
      <c r="AM8" s="1">
        <v>1.84</v>
      </c>
      <c r="AO8" s="4" t="s">
        <v>16</v>
      </c>
      <c r="AP8" s="2">
        <v>6893.5</v>
      </c>
      <c r="AQ8" s="2">
        <v>2925.6185000000005</v>
      </c>
      <c r="AR8" s="14">
        <v>91.229188385000398</v>
      </c>
      <c r="AS8" s="2">
        <v>5254.11835625003</v>
      </c>
      <c r="AT8" s="18">
        <f t="shared" si="21"/>
        <v>15164.466044635032</v>
      </c>
      <c r="AU8" s="16">
        <f t="shared" si="22"/>
        <v>1.5164466044635032</v>
      </c>
      <c r="AV8" s="1">
        <f t="shared" si="4"/>
        <v>17000</v>
      </c>
      <c r="AW8" s="1">
        <v>1.7</v>
      </c>
      <c r="AY8" s="4" t="s">
        <v>16</v>
      </c>
      <c r="AZ8" s="2">
        <v>9698.1818181818198</v>
      </c>
      <c r="BA8" s="2">
        <v>4213.3004010695104</v>
      </c>
      <c r="BB8" s="14">
        <v>79.019582620320804</v>
      </c>
      <c r="BC8" s="2">
        <v>3013.22829411765</v>
      </c>
      <c r="BD8" s="18">
        <f t="shared" si="23"/>
        <v>17003.730095989304</v>
      </c>
      <c r="BE8" s="16">
        <f t="shared" si="24"/>
        <v>1.7003730095989305</v>
      </c>
      <c r="BF8" s="1">
        <f t="shared" si="5"/>
        <v>18500</v>
      </c>
      <c r="BG8" s="1">
        <v>1.85</v>
      </c>
      <c r="BI8" s="4" t="s">
        <v>16</v>
      </c>
      <c r="BJ8" s="2">
        <v>7868.75</v>
      </c>
      <c r="BK8" s="2">
        <v>3779.8300000000099</v>
      </c>
      <c r="BL8" s="14">
        <v>93.680108549999787</v>
      </c>
      <c r="BM8" s="2">
        <v>4731.0315565937399</v>
      </c>
      <c r="BN8" s="18">
        <f t="shared" si="25"/>
        <v>16473.291665143748</v>
      </c>
      <c r="BO8" s="16">
        <f t="shared" si="26"/>
        <v>1.6473291665143748</v>
      </c>
      <c r="BP8" s="1">
        <f t="shared" si="6"/>
        <v>17700</v>
      </c>
      <c r="BQ8" s="1">
        <v>1.77</v>
      </c>
      <c r="BS8" s="4" t="s">
        <v>16</v>
      </c>
      <c r="BT8" s="2">
        <v>12402.5</v>
      </c>
      <c r="BU8" s="2">
        <v>7434.0000000000064</v>
      </c>
      <c r="BV8" s="3">
        <v>105.21871200000048</v>
      </c>
      <c r="BW8" s="3">
        <v>525.96918800000242</v>
      </c>
      <c r="BX8" s="18">
        <f t="shared" si="27"/>
        <v>20467.687900000012</v>
      </c>
      <c r="BY8" s="16">
        <f t="shared" si="28"/>
        <v>2.0467687900000011</v>
      </c>
      <c r="BZ8" s="2">
        <f t="shared" si="7"/>
        <v>21450</v>
      </c>
      <c r="CA8" s="14">
        <v>2.145</v>
      </c>
      <c r="CC8" s="4" t="s">
        <v>16</v>
      </c>
      <c r="CD8" s="2">
        <v>9321.25</v>
      </c>
      <c r="CE8" s="2">
        <v>4796.2629999999899</v>
      </c>
      <c r="CF8" s="3">
        <v>121.6247947</v>
      </c>
      <c r="CG8" s="2">
        <v>3987.8268245937402</v>
      </c>
      <c r="CH8" s="15">
        <f t="shared" si="29"/>
        <v>18226.964619293729</v>
      </c>
      <c r="CI8" s="16">
        <f t="shared" si="30"/>
        <v>1.8226964619293728</v>
      </c>
      <c r="CJ8" s="1">
        <f t="shared" si="8"/>
        <v>19100</v>
      </c>
      <c r="CK8" s="1">
        <v>1.91</v>
      </c>
      <c r="CM8" s="4" t="s">
        <v>16</v>
      </c>
      <c r="CN8" s="2">
        <v>8388.75</v>
      </c>
      <c r="CO8" s="2">
        <v>7001.7311250000002</v>
      </c>
      <c r="CP8" s="3">
        <v>58.506824999999999</v>
      </c>
      <c r="CQ8" s="2">
        <v>3681.0637500000003</v>
      </c>
      <c r="CR8" s="5">
        <f t="shared" si="31"/>
        <v>19130.0517</v>
      </c>
      <c r="CS8" s="5">
        <f t="shared" si="42"/>
        <v>20883.333333333332</v>
      </c>
      <c r="CT8" s="24">
        <v>2.0883333333333334</v>
      </c>
      <c r="CV8" s="26" t="s">
        <v>16</v>
      </c>
      <c r="CW8" s="31">
        <v>6292.5</v>
      </c>
      <c r="CX8" s="31">
        <v>3045.2827499999999</v>
      </c>
      <c r="CY8" s="30">
        <v>38.07283766624991</v>
      </c>
      <c r="CZ8" s="29">
        <v>3712.4628948281161</v>
      </c>
      <c r="DA8" s="31">
        <f t="shared" si="32"/>
        <v>13088.318482494367</v>
      </c>
      <c r="DB8" s="32">
        <f t="shared" si="33"/>
        <v>1.3088318482494368</v>
      </c>
      <c r="DC8" s="10">
        <f t="shared" si="9"/>
        <v>15300</v>
      </c>
      <c r="DD8" s="8">
        <v>1.53</v>
      </c>
      <c r="DF8" s="26" t="s">
        <v>16</v>
      </c>
      <c r="DG8" s="31">
        <v>2846.25</v>
      </c>
      <c r="DH8" s="31">
        <v>2016.6389999999999</v>
      </c>
      <c r="DI8" s="32" t="s">
        <v>9</v>
      </c>
      <c r="DJ8" s="29">
        <v>5134.3227425000096</v>
      </c>
      <c r="DK8" s="31">
        <f t="shared" si="34"/>
        <v>9997.2117425000106</v>
      </c>
      <c r="DL8" s="32">
        <f t="shared" si="35"/>
        <v>0.99972117425000107</v>
      </c>
      <c r="DM8" s="10">
        <f t="shared" si="10"/>
        <v>11299.999999999998</v>
      </c>
      <c r="DN8" s="8">
        <v>1.1299999999999999</v>
      </c>
      <c r="DP8" s="26" t="s">
        <v>16</v>
      </c>
      <c r="DQ8" s="31">
        <v>4787.5</v>
      </c>
      <c r="DR8" s="31">
        <v>5299.6325000000097</v>
      </c>
      <c r="DS8" s="28">
        <v>444.14031645000051</v>
      </c>
      <c r="DT8" s="29">
        <v>9434.1739825000095</v>
      </c>
      <c r="DU8" s="31">
        <f t="shared" si="36"/>
        <v>19965.446798950019</v>
      </c>
      <c r="DV8" s="32">
        <f t="shared" si="37"/>
        <v>1.996544679895002</v>
      </c>
      <c r="DW8" s="10">
        <f t="shared" si="11"/>
        <v>21400</v>
      </c>
      <c r="DX8" s="8">
        <v>2.14</v>
      </c>
      <c r="DZ8" s="26" t="s">
        <v>16</v>
      </c>
      <c r="EA8" s="31">
        <v>7225.5790533736144</v>
      </c>
      <c r="EB8" s="31">
        <v>5131.3474320241794</v>
      </c>
      <c r="EC8" s="32" t="s">
        <v>9</v>
      </c>
      <c r="ED8" s="29">
        <v>9803.3637201791098</v>
      </c>
      <c r="EE8" s="31">
        <f t="shared" si="38"/>
        <v>22160.290205576905</v>
      </c>
      <c r="EF8" s="32">
        <f t="shared" si="39"/>
        <v>2.2160290205576905</v>
      </c>
      <c r="EG8" s="10">
        <f t="shared" si="12"/>
        <v>24500</v>
      </c>
      <c r="EH8" s="8">
        <v>2.4500000000000002</v>
      </c>
      <c r="EJ8" s="4" t="s">
        <v>16</v>
      </c>
      <c r="EK8" s="2">
        <v>5876.25</v>
      </c>
      <c r="EL8" s="2">
        <v>12320.335500000001</v>
      </c>
      <c r="EM8" s="3">
        <v>79.930285714285702</v>
      </c>
      <c r="EN8" s="2">
        <v>3159.4285714285711</v>
      </c>
      <c r="EO8" s="2">
        <f t="shared" si="40"/>
        <v>21435.94435714286</v>
      </c>
      <c r="EP8" s="2">
        <f t="shared" si="41"/>
        <v>22533.333333333336</v>
      </c>
      <c r="EQ8" s="14">
        <v>2.2533333333333334</v>
      </c>
    </row>
    <row r="9" spans="1:162" s="1" customFormat="1">
      <c r="A9" s="4" t="s">
        <v>19</v>
      </c>
      <c r="B9" s="2">
        <v>5350</v>
      </c>
      <c r="C9" s="2">
        <v>1414.1530769230801</v>
      </c>
      <c r="D9" s="3">
        <v>224.3</v>
      </c>
      <c r="E9" s="2">
        <v>2159.41955028845</v>
      </c>
      <c r="F9" s="18">
        <f t="shared" si="13"/>
        <v>9147.8726272115309</v>
      </c>
      <c r="G9" s="16">
        <f t="shared" si="14"/>
        <v>0.91478726272115307</v>
      </c>
      <c r="H9" s="1">
        <f t="shared" si="0"/>
        <v>10100</v>
      </c>
      <c r="I9" s="1">
        <v>1.01</v>
      </c>
      <c r="K9" s="4" t="s">
        <v>19</v>
      </c>
      <c r="L9" s="2">
        <v>2852.5</v>
      </c>
      <c r="M9" s="2">
        <v>3224.2497499999999</v>
      </c>
      <c r="N9" s="3">
        <v>499.49450391249798</v>
      </c>
      <c r="O9" s="2">
        <v>5003.6438099687302</v>
      </c>
      <c r="P9" s="18">
        <f t="shared" si="15"/>
        <v>11579.888063881228</v>
      </c>
      <c r="Q9" s="16">
        <f t="shared" si="16"/>
        <v>1.1579888063881227</v>
      </c>
      <c r="R9" s="1">
        <f t="shared" si="1"/>
        <v>13300</v>
      </c>
      <c r="S9" s="1">
        <v>1.33</v>
      </c>
      <c r="U9" s="4" t="s">
        <v>19</v>
      </c>
      <c r="V9" s="2">
        <v>1863.75</v>
      </c>
      <c r="W9" s="3">
        <v>647.01612500000022</v>
      </c>
      <c r="X9" s="3">
        <v>699.92361906250017</v>
      </c>
      <c r="Y9" s="2">
        <v>7496.939725000002</v>
      </c>
      <c r="Z9" s="18">
        <f t="shared" si="17"/>
        <v>10707.629469062502</v>
      </c>
      <c r="AA9" s="16">
        <f t="shared" si="18"/>
        <v>1.0707629469062503</v>
      </c>
      <c r="AB9" s="1">
        <f t="shared" si="2"/>
        <v>11000</v>
      </c>
      <c r="AC9" s="1">
        <v>1.1000000000000001</v>
      </c>
      <c r="AE9" s="4" t="s">
        <v>19</v>
      </c>
      <c r="AF9" s="2">
        <v>4570</v>
      </c>
      <c r="AG9" s="2">
        <v>1453.3843750000001</v>
      </c>
      <c r="AH9" s="3">
        <v>397.53345500000302</v>
      </c>
      <c r="AI9" s="2">
        <v>1987.0733937500099</v>
      </c>
      <c r="AJ9" s="18">
        <f t="shared" si="19"/>
        <v>8407.9912237500139</v>
      </c>
      <c r="AK9" s="16">
        <f t="shared" si="20"/>
        <v>0.84079912237500143</v>
      </c>
      <c r="AL9" s="1">
        <f t="shared" si="3"/>
        <v>9300</v>
      </c>
      <c r="AM9" s="1">
        <v>0.93</v>
      </c>
      <c r="AO9" s="4" t="s">
        <v>19</v>
      </c>
      <c r="AP9" s="2">
        <v>3675</v>
      </c>
      <c r="AQ9" s="3">
        <v>985.02110000000005</v>
      </c>
      <c r="AR9" s="3">
        <v>580.25879490000204</v>
      </c>
      <c r="AS9" s="2">
        <v>3737.3356909375202</v>
      </c>
      <c r="AT9" s="18">
        <f t="shared" si="21"/>
        <v>8977.6155858375223</v>
      </c>
      <c r="AU9" s="16">
        <f t="shared" si="22"/>
        <v>0.89776155858375228</v>
      </c>
      <c r="AV9" s="1">
        <f t="shared" si="4"/>
        <v>9900</v>
      </c>
      <c r="AW9" s="1">
        <v>0.99</v>
      </c>
      <c r="AY9" s="4" t="s">
        <v>19</v>
      </c>
      <c r="AZ9" s="2">
        <v>4896.4705882352901</v>
      </c>
      <c r="BA9" s="2">
        <v>1320.36243315508</v>
      </c>
      <c r="BB9" s="3">
        <v>802.62660240641685</v>
      </c>
      <c r="BC9" s="2">
        <v>1714.8071631016001</v>
      </c>
      <c r="BD9" s="18">
        <f t="shared" si="23"/>
        <v>8734.2667868983881</v>
      </c>
      <c r="BE9" s="16">
        <f t="shared" si="24"/>
        <v>0.87342667868983881</v>
      </c>
      <c r="BF9" s="1">
        <f t="shared" si="5"/>
        <v>9500</v>
      </c>
      <c r="BG9" s="1">
        <v>0.95</v>
      </c>
      <c r="BI9" s="4" t="s">
        <v>19</v>
      </c>
      <c r="BJ9" s="2">
        <v>4093.75</v>
      </c>
      <c r="BK9" s="2">
        <v>1080.1734750000021</v>
      </c>
      <c r="BL9" s="3">
        <v>565.42636946249866</v>
      </c>
      <c r="BM9" s="2">
        <v>3541.0713317187401</v>
      </c>
      <c r="BN9" s="18">
        <f t="shared" si="25"/>
        <v>9280.4211761812403</v>
      </c>
      <c r="BO9" s="16">
        <f t="shared" si="26"/>
        <v>0.92804211761812405</v>
      </c>
      <c r="BP9" s="1">
        <f t="shared" si="6"/>
        <v>10000</v>
      </c>
      <c r="BQ9" s="14">
        <v>1</v>
      </c>
      <c r="BS9" s="4" t="s">
        <v>19</v>
      </c>
      <c r="BT9" s="2">
        <v>5985</v>
      </c>
      <c r="BU9" s="2">
        <v>1540.48</v>
      </c>
      <c r="BV9" s="3">
        <v>343.118456000001</v>
      </c>
      <c r="BW9" s="3">
        <v>1179.6304600000001</v>
      </c>
      <c r="BX9" s="18">
        <f t="shared" si="27"/>
        <v>9048.228916</v>
      </c>
      <c r="BY9" s="16">
        <f t="shared" si="28"/>
        <v>0.90482289159999996</v>
      </c>
      <c r="BZ9" s="2">
        <f t="shared" si="7"/>
        <v>9618.3333333333339</v>
      </c>
      <c r="CA9" s="14">
        <v>0.96183333333333343</v>
      </c>
      <c r="CC9" s="4" t="s">
        <v>19</v>
      </c>
      <c r="CD9" s="2">
        <v>4807.5</v>
      </c>
      <c r="CE9" s="2">
        <v>1297.626</v>
      </c>
      <c r="CF9" s="3">
        <v>399.85685629999898</v>
      </c>
      <c r="CG9" s="2">
        <v>3331.3561284687498</v>
      </c>
      <c r="CH9" s="15">
        <f t="shared" si="29"/>
        <v>9836.3389847687486</v>
      </c>
      <c r="CI9" s="16">
        <f t="shared" si="30"/>
        <v>0.98363389847687488</v>
      </c>
      <c r="CJ9" s="1">
        <f t="shared" si="8"/>
        <v>10700</v>
      </c>
      <c r="CK9" s="1">
        <v>1.07</v>
      </c>
      <c r="CM9" s="4" t="s">
        <v>19</v>
      </c>
      <c r="CN9" s="2">
        <v>5573.75</v>
      </c>
      <c r="CO9" s="2">
        <v>8886.2596250000006</v>
      </c>
      <c r="CP9" s="2">
        <v>1329.8335</v>
      </c>
      <c r="CQ9" s="2">
        <v>1627.494375</v>
      </c>
      <c r="CR9" s="5">
        <f t="shared" si="31"/>
        <v>17417.337500000001</v>
      </c>
      <c r="CS9" s="5">
        <f t="shared" si="42"/>
        <v>16828.166666666668</v>
      </c>
      <c r="CT9" s="24">
        <v>1.6828166666666668</v>
      </c>
      <c r="CV9" s="26" t="s">
        <v>19</v>
      </c>
      <c r="CW9" s="31">
        <v>3610</v>
      </c>
      <c r="CX9" s="29">
        <v>2078.66345</v>
      </c>
      <c r="CY9" s="28">
        <v>513.29698599374876</v>
      </c>
      <c r="CZ9" s="29">
        <v>2244.0939658593697</v>
      </c>
      <c r="DA9" s="31">
        <f t="shared" si="32"/>
        <v>8446.0544018531182</v>
      </c>
      <c r="DB9" s="32">
        <f t="shared" si="33"/>
        <v>0.84460544018531181</v>
      </c>
      <c r="DC9" s="10">
        <f t="shared" si="9"/>
        <v>9800</v>
      </c>
      <c r="DD9" s="8">
        <v>0.98</v>
      </c>
      <c r="DF9" s="26" t="s">
        <v>19</v>
      </c>
      <c r="DG9" s="31">
        <v>1239.75</v>
      </c>
      <c r="DH9" s="29">
        <v>4962.0530000000099</v>
      </c>
      <c r="DI9" s="29">
        <v>1338.9266577500023</v>
      </c>
      <c r="DJ9" s="29">
        <v>15934.876647499999</v>
      </c>
      <c r="DK9" s="31">
        <f t="shared" si="34"/>
        <v>23475.60630525001</v>
      </c>
      <c r="DL9" s="32">
        <f t="shared" si="35"/>
        <v>2.3475606305250012</v>
      </c>
      <c r="DM9" s="10">
        <f t="shared" si="10"/>
        <v>25099.999999999996</v>
      </c>
      <c r="DN9" s="8">
        <v>2.5099999999999998</v>
      </c>
      <c r="DP9" s="26" t="s">
        <v>19</v>
      </c>
      <c r="DQ9" s="31">
        <v>2758.75</v>
      </c>
      <c r="DR9" s="29">
        <v>10915.684999999999</v>
      </c>
      <c r="DS9" s="28">
        <v>341.59394925000038</v>
      </c>
      <c r="DT9" s="29">
        <v>4909.1346000000058</v>
      </c>
      <c r="DU9" s="31">
        <f t="shared" si="36"/>
        <v>18925.163549250006</v>
      </c>
      <c r="DV9" s="32">
        <f t="shared" si="37"/>
        <v>1.8925163549250006</v>
      </c>
      <c r="DW9" s="10">
        <f t="shared" si="11"/>
        <v>20299.999999999996</v>
      </c>
      <c r="DX9" s="8">
        <v>2.0299999999999998</v>
      </c>
      <c r="DZ9" s="26" t="s">
        <v>19</v>
      </c>
      <c r="EA9" s="31">
        <v>2412.2860020141002</v>
      </c>
      <c r="EB9" s="29">
        <v>10681.9133937563</v>
      </c>
      <c r="EC9" s="28">
        <v>483.08856012778733</v>
      </c>
      <c r="ED9" s="29">
        <v>4624.4255755807535</v>
      </c>
      <c r="EE9" s="31">
        <f t="shared" si="38"/>
        <v>18201.713531478941</v>
      </c>
      <c r="EF9" s="32">
        <f t="shared" si="39"/>
        <v>1.820171353147894</v>
      </c>
      <c r="EG9" s="10">
        <f t="shared" si="12"/>
        <v>19800</v>
      </c>
      <c r="EH9" s="8">
        <v>1.98</v>
      </c>
      <c r="EJ9" s="4" t="s">
        <v>19</v>
      </c>
      <c r="EK9" s="3">
        <v>778.125</v>
      </c>
      <c r="EL9" s="2">
        <v>7874.0007500000002</v>
      </c>
      <c r="EM9" s="3">
        <v>309.16800000000001</v>
      </c>
      <c r="EN9" s="2">
        <v>1948.4228571428571</v>
      </c>
      <c r="EO9" s="2">
        <f t="shared" si="40"/>
        <v>10909.716607142856</v>
      </c>
      <c r="EP9" s="2">
        <f t="shared" si="41"/>
        <v>10587.5</v>
      </c>
      <c r="EQ9" s="14">
        <v>1.0587500000000001</v>
      </c>
    </row>
    <row r="10" spans="1:162" s="1" customFormat="1">
      <c r="A10" s="4" t="s">
        <v>18</v>
      </c>
      <c r="B10" s="2">
        <v>2598.4615384615399</v>
      </c>
      <c r="C10" s="3">
        <v>868.15592307692305</v>
      </c>
      <c r="D10" s="3">
        <v>114.161991576923</v>
      </c>
      <c r="E10" s="2">
        <v>2254.2593712499902</v>
      </c>
      <c r="F10" s="18">
        <f t="shared" si="13"/>
        <v>5835.0388243653761</v>
      </c>
      <c r="G10" s="16">
        <f t="shared" si="14"/>
        <v>0.58350388243653761</v>
      </c>
      <c r="H10" s="1">
        <f t="shared" si="0"/>
        <v>6100</v>
      </c>
      <c r="I10" s="1">
        <v>0.61</v>
      </c>
      <c r="K10" s="4" t="s">
        <v>18</v>
      </c>
      <c r="L10" s="2">
        <v>2530</v>
      </c>
      <c r="M10" s="2">
        <v>1851.0389999999993</v>
      </c>
      <c r="N10" s="3">
        <v>157.08350715749938</v>
      </c>
      <c r="O10" s="2">
        <v>4414.9645299374824</v>
      </c>
      <c r="P10" s="18">
        <f t="shared" si="15"/>
        <v>8953.0870370949815</v>
      </c>
      <c r="Q10" s="16">
        <f t="shared" si="16"/>
        <v>0.89530870370949811</v>
      </c>
      <c r="R10" s="1">
        <f t="shared" si="1"/>
        <v>9600</v>
      </c>
      <c r="S10" s="1">
        <v>0.96</v>
      </c>
      <c r="U10" s="4" t="s">
        <v>18</v>
      </c>
      <c r="V10" s="2">
        <v>1351.25</v>
      </c>
      <c r="W10" s="3">
        <v>517.039625</v>
      </c>
      <c r="X10" s="3">
        <v>270.82246375000005</v>
      </c>
      <c r="Y10" s="2">
        <v>5697.3385007812503</v>
      </c>
      <c r="Z10" s="18">
        <f t="shared" si="17"/>
        <v>7836.4505895312504</v>
      </c>
      <c r="AA10" s="16">
        <f t="shared" si="18"/>
        <v>0.78364505895312508</v>
      </c>
      <c r="AB10" s="1">
        <f t="shared" si="2"/>
        <v>7500</v>
      </c>
      <c r="AC10" s="1">
        <v>0.75</v>
      </c>
      <c r="AE10" s="4" t="s">
        <v>18</v>
      </c>
      <c r="AF10" s="2">
        <v>2368.75</v>
      </c>
      <c r="AG10" s="3">
        <v>723.36874999999998</v>
      </c>
      <c r="AH10" s="14">
        <v>25.542692500000189</v>
      </c>
      <c r="AI10" s="2">
        <v>2437.458156250018</v>
      </c>
      <c r="AJ10" s="18">
        <f t="shared" si="19"/>
        <v>5555.1195987500178</v>
      </c>
      <c r="AK10" s="16">
        <f t="shared" si="20"/>
        <v>0.55551195987500179</v>
      </c>
      <c r="AL10" s="1">
        <f t="shared" si="3"/>
        <v>5600.0000000000009</v>
      </c>
      <c r="AM10" s="1">
        <v>0.56000000000000005</v>
      </c>
      <c r="AO10" s="4" t="s">
        <v>18</v>
      </c>
      <c r="AP10" s="2">
        <v>1952.5</v>
      </c>
      <c r="AQ10" s="3">
        <v>701.04364999999996</v>
      </c>
      <c r="AR10" s="14">
        <v>57.980339975000199</v>
      </c>
      <c r="AS10" s="2">
        <v>4135.2696120625196</v>
      </c>
      <c r="AT10" s="18">
        <f t="shared" si="21"/>
        <v>6846.79360203752</v>
      </c>
      <c r="AU10" s="16">
        <f t="shared" si="22"/>
        <v>0.68467936020375197</v>
      </c>
      <c r="AV10" s="1">
        <f t="shared" si="4"/>
        <v>7600</v>
      </c>
      <c r="AW10" s="1">
        <v>0.76</v>
      </c>
      <c r="AY10" s="4" t="s">
        <v>18</v>
      </c>
      <c r="AZ10" s="2">
        <v>2074.5989304812801</v>
      </c>
      <c r="BA10" s="3">
        <v>586.28157754010635</v>
      </c>
      <c r="BB10" s="4">
        <v>2.96</v>
      </c>
      <c r="BC10" s="2">
        <v>2039.42253609626</v>
      </c>
      <c r="BD10" s="18">
        <f t="shared" si="23"/>
        <v>4703.2630441176461</v>
      </c>
      <c r="BE10" s="16">
        <f t="shared" si="24"/>
        <v>0.4703263044117646</v>
      </c>
      <c r="BF10" s="1">
        <f t="shared" si="5"/>
        <v>5000</v>
      </c>
      <c r="BG10" s="1">
        <v>0.5</v>
      </c>
      <c r="BI10" s="4" t="s">
        <v>18</v>
      </c>
      <c r="BJ10" s="2">
        <v>2113.75</v>
      </c>
      <c r="BK10" s="3">
        <v>700.95982500000127</v>
      </c>
      <c r="BL10" s="3">
        <v>630.11025393749856</v>
      </c>
      <c r="BM10" s="2">
        <v>3792.7432836562411</v>
      </c>
      <c r="BN10" s="18">
        <f t="shared" si="25"/>
        <v>7237.5633625937407</v>
      </c>
      <c r="BO10" s="16">
        <f t="shared" si="26"/>
        <v>0.72375633625937408</v>
      </c>
      <c r="BP10" s="1">
        <f t="shared" si="6"/>
        <v>7100</v>
      </c>
      <c r="BQ10" s="1">
        <v>0.71</v>
      </c>
      <c r="BS10" s="4" t="s">
        <v>18</v>
      </c>
      <c r="BT10" s="2">
        <v>2528.75</v>
      </c>
      <c r="BU10" s="3">
        <v>715.67000000000064</v>
      </c>
      <c r="BV10" s="3">
        <v>316.89985600000142</v>
      </c>
      <c r="BW10" s="3">
        <v>948.95836000000429</v>
      </c>
      <c r="BX10" s="18">
        <f t="shared" si="27"/>
        <v>4510.2782160000061</v>
      </c>
      <c r="BY10" s="16">
        <f t="shared" si="28"/>
        <v>0.4510278216000006</v>
      </c>
      <c r="BZ10" s="2">
        <f t="shared" si="7"/>
        <v>4334.0220455366834</v>
      </c>
      <c r="CA10" s="14">
        <v>0.43340220455366835</v>
      </c>
      <c r="CC10" s="4" t="s">
        <v>18</v>
      </c>
      <c r="CD10" s="2">
        <v>2245</v>
      </c>
      <c r="CE10" s="3">
        <v>775.31512499999894</v>
      </c>
      <c r="CF10" s="3">
        <v>466.49625749999927</v>
      </c>
      <c r="CG10" s="2">
        <v>3063.8917318125</v>
      </c>
      <c r="CH10" s="15">
        <f t="shared" si="29"/>
        <v>6550.7031143124987</v>
      </c>
      <c r="CI10" s="16">
        <f t="shared" si="30"/>
        <v>0.65507031143124983</v>
      </c>
      <c r="CJ10" s="1">
        <f t="shared" si="8"/>
        <v>6700</v>
      </c>
      <c r="CK10" s="1">
        <v>0.67</v>
      </c>
      <c r="CM10" s="4" t="s">
        <v>18</v>
      </c>
      <c r="CN10" s="2">
        <v>1818.75</v>
      </c>
      <c r="CO10" s="2">
        <v>3103.591625</v>
      </c>
      <c r="CP10" s="3">
        <v>854.61675000000002</v>
      </c>
      <c r="CQ10" s="2">
        <v>1645.9949999999999</v>
      </c>
      <c r="CR10" s="5">
        <f t="shared" si="31"/>
        <v>7422.9533750000001</v>
      </c>
      <c r="CS10" s="5">
        <f t="shared" si="42"/>
        <v>7590.9143476689578</v>
      </c>
      <c r="CT10" s="24">
        <v>0.75909143476689578</v>
      </c>
      <c r="CV10" s="26" t="s">
        <v>18</v>
      </c>
      <c r="CW10" s="31">
        <v>2033.75</v>
      </c>
      <c r="CX10" s="29">
        <v>958.94010000000003</v>
      </c>
      <c r="CY10" s="28">
        <v>133.90513209562468</v>
      </c>
      <c r="CZ10" s="29">
        <v>5045.373435515613</v>
      </c>
      <c r="DA10" s="31">
        <f t="shared" si="32"/>
        <v>8171.9686676112378</v>
      </c>
      <c r="DB10" s="32">
        <f t="shared" si="33"/>
        <v>0.8171968667611238</v>
      </c>
      <c r="DC10" s="10">
        <f t="shared" si="9"/>
        <v>8600</v>
      </c>
      <c r="DD10" s="8">
        <v>0.86</v>
      </c>
      <c r="DF10" s="26" t="s">
        <v>18</v>
      </c>
      <c r="DG10" s="31">
        <v>2023.75</v>
      </c>
      <c r="DH10" s="29">
        <v>2976.0620000000099</v>
      </c>
      <c r="DI10" s="28">
        <v>822.47536325000101</v>
      </c>
      <c r="DJ10" s="29">
        <v>21363.579012499998</v>
      </c>
      <c r="DK10" s="31">
        <f t="shared" si="34"/>
        <v>27185.866375750011</v>
      </c>
      <c r="DL10" s="32">
        <f t="shared" si="35"/>
        <v>2.718586637575001</v>
      </c>
      <c r="DM10" s="10">
        <f t="shared" si="10"/>
        <v>28800</v>
      </c>
      <c r="DN10" s="8">
        <v>2.88</v>
      </c>
      <c r="DP10" s="26" t="s">
        <v>18</v>
      </c>
      <c r="DQ10" s="31">
        <v>2171.25</v>
      </c>
      <c r="DR10" s="29">
        <v>4626.0230000000101</v>
      </c>
      <c r="DS10" s="28">
        <v>171.0015219000002</v>
      </c>
      <c r="DT10" s="29">
        <v>2709.0004926249999</v>
      </c>
      <c r="DU10" s="31">
        <f t="shared" si="36"/>
        <v>9677.2750145250102</v>
      </c>
      <c r="DV10" s="32">
        <f t="shared" si="37"/>
        <v>0.96772750145250097</v>
      </c>
      <c r="DW10" s="10">
        <f t="shared" si="11"/>
        <v>10500</v>
      </c>
      <c r="DX10" s="8">
        <v>1.05</v>
      </c>
      <c r="DZ10" s="26" t="s">
        <v>18</v>
      </c>
      <c r="EA10" s="31">
        <v>2060.6747230614301</v>
      </c>
      <c r="EB10" s="29">
        <v>5807.599446122872</v>
      </c>
      <c r="EC10" s="30">
        <v>32.043153988262418</v>
      </c>
      <c r="ED10" s="29">
        <v>1416.622676320439</v>
      </c>
      <c r="EE10" s="31">
        <f t="shared" si="38"/>
        <v>9316.9399994930027</v>
      </c>
      <c r="EF10" s="32">
        <f t="shared" si="39"/>
        <v>0.93169399994930024</v>
      </c>
      <c r="EG10" s="10">
        <f t="shared" si="12"/>
        <v>8900</v>
      </c>
      <c r="EH10" s="8">
        <v>0.89</v>
      </c>
      <c r="EJ10" s="4" t="s">
        <v>18</v>
      </c>
      <c r="EK10" s="3">
        <v>731.75</v>
      </c>
      <c r="EL10" s="3">
        <v>2758.4315000000001</v>
      </c>
      <c r="EM10" s="3">
        <v>139.40571428571428</v>
      </c>
      <c r="EN10" s="3">
        <v>1229.8971428571429</v>
      </c>
      <c r="EO10" s="2">
        <f t="shared" si="40"/>
        <v>4859.4843571428573</v>
      </c>
      <c r="EP10" s="2">
        <f t="shared" si="41"/>
        <v>5192.2920933220903</v>
      </c>
      <c r="EQ10" s="14">
        <v>0.51922920933220906</v>
      </c>
    </row>
    <row r="11" spans="1:162" s="1" customFormat="1">
      <c r="A11" s="4" t="s">
        <v>21</v>
      </c>
      <c r="B11" s="17">
        <v>7.7307692307692291</v>
      </c>
      <c r="C11" s="14">
        <v>22.497307692307679</v>
      </c>
      <c r="D11" s="2">
        <v>1890.0343737692201</v>
      </c>
      <c r="E11" s="3">
        <v>585.68726713461251</v>
      </c>
      <c r="F11" s="18">
        <f t="shared" si="13"/>
        <v>2505.9497178269094</v>
      </c>
      <c r="G11" s="16">
        <f t="shared" si="14"/>
        <v>0.25059497178269091</v>
      </c>
      <c r="H11" s="1">
        <f t="shared" si="0"/>
        <v>2600</v>
      </c>
      <c r="I11" s="1">
        <v>0.26</v>
      </c>
      <c r="K11" s="4" t="s">
        <v>21</v>
      </c>
      <c r="L11" s="17">
        <v>6.0750000000000002</v>
      </c>
      <c r="M11" s="3">
        <v>104.51362499999996</v>
      </c>
      <c r="N11" s="2">
        <v>1407.3325723124899</v>
      </c>
      <c r="O11" s="14">
        <v>51.202996484062297</v>
      </c>
      <c r="P11" s="18">
        <f t="shared" si="15"/>
        <v>1569.1241937965522</v>
      </c>
      <c r="Q11" s="16">
        <f t="shared" si="16"/>
        <v>0.15691241937965522</v>
      </c>
      <c r="R11" s="1">
        <f t="shared" si="1"/>
        <v>1600</v>
      </c>
      <c r="S11" s="1">
        <v>0.16</v>
      </c>
      <c r="U11" s="4" t="s">
        <v>21</v>
      </c>
      <c r="V11" s="17">
        <v>6.9625000000000004</v>
      </c>
      <c r="W11" s="14">
        <v>80.800500000000028</v>
      </c>
      <c r="X11" s="2">
        <v>1716.7589618750001</v>
      </c>
      <c r="Y11" s="3">
        <v>118.03644632812502</v>
      </c>
      <c r="Z11" s="18">
        <f t="shared" si="17"/>
        <v>1922.5584082031253</v>
      </c>
      <c r="AA11" s="16">
        <f t="shared" si="18"/>
        <v>0.19225584082031252</v>
      </c>
      <c r="AB11" s="1">
        <f t="shared" si="2"/>
        <v>1900</v>
      </c>
      <c r="AC11" s="1">
        <v>0.19</v>
      </c>
      <c r="AE11" s="4" t="s">
        <v>21</v>
      </c>
      <c r="AF11" s="17">
        <v>9.7375000000000007</v>
      </c>
      <c r="AG11" s="4" t="s">
        <v>9</v>
      </c>
      <c r="AH11" s="2">
        <v>2598.3284050000202</v>
      </c>
      <c r="AI11" s="3">
        <v>284.97331468750201</v>
      </c>
      <c r="AJ11" s="18">
        <f t="shared" si="19"/>
        <v>2893.0392196875223</v>
      </c>
      <c r="AK11" s="16">
        <f t="shared" si="20"/>
        <v>0.28930392196875221</v>
      </c>
      <c r="AL11" s="1">
        <f t="shared" si="3"/>
        <v>3100</v>
      </c>
      <c r="AM11" s="1">
        <v>0.31</v>
      </c>
      <c r="AO11" s="4" t="s">
        <v>21</v>
      </c>
      <c r="AP11" s="17">
        <v>8.9124999999999996</v>
      </c>
      <c r="AQ11" s="14">
        <v>11.608835000000003</v>
      </c>
      <c r="AR11" s="2">
        <v>2968.3239479000099</v>
      </c>
      <c r="AS11" s="3">
        <v>130.20918623125067</v>
      </c>
      <c r="AT11" s="18">
        <f t="shared" si="21"/>
        <v>3119.0544691312607</v>
      </c>
      <c r="AU11" s="16">
        <f t="shared" si="22"/>
        <v>0.31190544691312605</v>
      </c>
      <c r="AV11" s="1">
        <f t="shared" si="4"/>
        <v>3100</v>
      </c>
      <c r="AW11" s="1">
        <v>0.31</v>
      </c>
      <c r="AY11" s="4" t="s">
        <v>21</v>
      </c>
      <c r="AZ11" s="14">
        <v>10.588235294117649</v>
      </c>
      <c r="BA11" s="14">
        <v>92.327807486630917</v>
      </c>
      <c r="BB11" s="2">
        <v>3132</v>
      </c>
      <c r="BC11" s="3">
        <v>134.02180247326194</v>
      </c>
      <c r="BD11" s="18">
        <f t="shared" si="23"/>
        <v>3368.9378452540109</v>
      </c>
      <c r="BE11" s="16">
        <f t="shared" si="24"/>
        <v>0.33689378452540109</v>
      </c>
      <c r="BF11" s="1">
        <f t="shared" si="5"/>
        <v>3600</v>
      </c>
      <c r="BG11" s="1">
        <v>0.36</v>
      </c>
      <c r="BI11" s="4" t="s">
        <v>21</v>
      </c>
      <c r="BJ11" s="14">
        <v>11.5</v>
      </c>
      <c r="BK11" s="17">
        <v>4.0621500000000079</v>
      </c>
      <c r="BL11" s="2">
        <v>2995.1614499499901</v>
      </c>
      <c r="BM11" s="3">
        <v>142.89936034375</v>
      </c>
      <c r="BN11" s="18">
        <f t="shared" si="25"/>
        <v>3153.6229602937401</v>
      </c>
      <c r="BO11" s="16">
        <f t="shared" si="26"/>
        <v>0.31536229602937399</v>
      </c>
      <c r="BP11" s="1">
        <f t="shared" si="6"/>
        <v>3300</v>
      </c>
      <c r="BQ11" s="1">
        <v>0.33</v>
      </c>
      <c r="BS11" s="4" t="s">
        <v>21</v>
      </c>
      <c r="BT11" s="14">
        <v>12.9375</v>
      </c>
      <c r="BU11" s="3">
        <v>174.05000000000015</v>
      </c>
      <c r="BV11" s="2">
        <v>2046.1681440000093</v>
      </c>
      <c r="BW11" s="3">
        <v>926.57140000000425</v>
      </c>
      <c r="BX11" s="18">
        <f t="shared" si="27"/>
        <v>3159.7270440000138</v>
      </c>
      <c r="BY11" s="16">
        <f t="shared" si="28"/>
        <v>0.31597270440000136</v>
      </c>
      <c r="BZ11" s="2">
        <f t="shared" si="7"/>
        <v>3305.0000000000009</v>
      </c>
      <c r="CA11" s="14">
        <v>0.33050000000000007</v>
      </c>
      <c r="CC11" s="4" t="s">
        <v>21</v>
      </c>
      <c r="CD11" s="17">
        <v>9.0875000000000004</v>
      </c>
      <c r="CE11" s="14">
        <v>71.954999999999899</v>
      </c>
      <c r="CF11" s="2">
        <v>2997.2676674375002</v>
      </c>
      <c r="CG11" s="3">
        <v>297.97448447812451</v>
      </c>
      <c r="CH11" s="15">
        <f t="shared" si="29"/>
        <v>3376.2846519156246</v>
      </c>
      <c r="CI11" s="16">
        <f t="shared" si="30"/>
        <v>0.33762846519156248</v>
      </c>
      <c r="CJ11" s="1">
        <f t="shared" si="8"/>
        <v>3500</v>
      </c>
      <c r="CK11" s="1">
        <v>0.35</v>
      </c>
      <c r="CM11" s="4" t="s">
        <v>21</v>
      </c>
      <c r="CN11" s="14">
        <v>12.8</v>
      </c>
      <c r="CO11" s="3">
        <v>9.0111912499999995</v>
      </c>
      <c r="CP11" s="2">
        <v>6236.3924999999999</v>
      </c>
      <c r="CQ11" s="3">
        <v>44.793937499999998</v>
      </c>
      <c r="CR11" s="5">
        <f t="shared" si="31"/>
        <v>6302.9976287499994</v>
      </c>
      <c r="CS11" s="5">
        <f t="shared" si="42"/>
        <v>6485.6313333333337</v>
      </c>
      <c r="CT11" s="24">
        <v>0.64856313333333337</v>
      </c>
      <c r="CU11"/>
      <c r="CV11" s="26" t="s">
        <v>21</v>
      </c>
      <c r="CW11" s="32">
        <v>16.225000000000001</v>
      </c>
      <c r="CX11" s="30">
        <v>1.8118112499999999</v>
      </c>
      <c r="CY11" s="29">
        <v>3226.0769753062423</v>
      </c>
      <c r="CZ11" s="28">
        <v>258.90613280156185</v>
      </c>
      <c r="DA11" s="31">
        <f t="shared" si="32"/>
        <v>3503.0199193578042</v>
      </c>
      <c r="DB11" s="32">
        <f t="shared" si="33"/>
        <v>0.35030199193578043</v>
      </c>
      <c r="DC11" s="10">
        <f t="shared" si="9"/>
        <v>3900</v>
      </c>
      <c r="DD11" s="8">
        <v>0.39</v>
      </c>
      <c r="DE11"/>
      <c r="DF11" s="26" t="s">
        <v>21</v>
      </c>
      <c r="DG11" s="32">
        <v>4.3</v>
      </c>
      <c r="DH11" s="30">
        <v>8.8038200000000177</v>
      </c>
      <c r="DI11" s="28">
        <v>185.04500154999999</v>
      </c>
      <c r="DJ11" s="30">
        <v>78.587179206250141</v>
      </c>
      <c r="DK11" s="31">
        <f t="shared" si="34"/>
        <v>276.73600075625018</v>
      </c>
      <c r="DL11" s="32">
        <f t="shared" si="35"/>
        <v>2.7673600075625016E-2</v>
      </c>
      <c r="DM11" s="10">
        <f t="shared" si="10"/>
        <v>300</v>
      </c>
      <c r="DN11" s="8">
        <v>0.03</v>
      </c>
      <c r="DO11"/>
      <c r="DP11" s="26" t="s">
        <v>21</v>
      </c>
      <c r="DQ11" s="32">
        <v>14.887499999999999</v>
      </c>
      <c r="DR11" s="30">
        <v>28.368270000000031</v>
      </c>
      <c r="DS11" s="28">
        <v>697.64257260000079</v>
      </c>
      <c r="DT11" s="30">
        <v>62.796013425000069</v>
      </c>
      <c r="DU11" s="31">
        <f t="shared" si="36"/>
        <v>803.69435602500084</v>
      </c>
      <c r="DV11" s="32">
        <f t="shared" si="37"/>
        <v>8.0369435602500081E-2</v>
      </c>
      <c r="DW11" s="10">
        <f t="shared" si="11"/>
        <v>900</v>
      </c>
      <c r="DX11" s="8">
        <v>0.09</v>
      </c>
      <c r="DY11"/>
      <c r="DZ11" s="26" t="s">
        <v>21</v>
      </c>
      <c r="EA11" s="32">
        <v>28.952668680765356</v>
      </c>
      <c r="EB11" s="30">
        <v>25.620702416918483</v>
      </c>
      <c r="EC11" s="28">
        <v>734.18859138104085</v>
      </c>
      <c r="ED11" s="30">
        <v>59.427007396603351</v>
      </c>
      <c r="EE11" s="31">
        <f t="shared" si="38"/>
        <v>848.1889698753281</v>
      </c>
      <c r="EF11" s="32">
        <f t="shared" si="39"/>
        <v>8.481889698753281E-2</v>
      </c>
      <c r="EG11" s="10">
        <f t="shared" si="12"/>
        <v>800</v>
      </c>
      <c r="EH11" s="8">
        <v>0.08</v>
      </c>
      <c r="EI11"/>
      <c r="EJ11" s="4" t="s">
        <v>21</v>
      </c>
      <c r="EK11" s="14">
        <v>2.7124999999999999</v>
      </c>
      <c r="EL11" s="3">
        <v>13.915632500000001</v>
      </c>
      <c r="EM11" s="3">
        <v>217.44914285714299</v>
      </c>
      <c r="EN11" s="3">
        <v>29.021142857142852</v>
      </c>
      <c r="EO11" s="3">
        <f t="shared" si="40"/>
        <v>263.09841821428586</v>
      </c>
      <c r="EP11" s="3">
        <f t="shared" si="41"/>
        <v>452.91046666666676</v>
      </c>
      <c r="EQ11" s="14">
        <v>4.5291046666666675E-2</v>
      </c>
    </row>
    <row r="12" spans="1:162" s="1" customFormat="1">
      <c r="A12" s="4"/>
      <c r="B12" s="17"/>
      <c r="C12" s="14"/>
      <c r="D12" s="2"/>
      <c r="E12" s="3"/>
      <c r="F12" s="18"/>
      <c r="G12" s="16"/>
      <c r="K12" s="4"/>
      <c r="L12" s="17"/>
      <c r="M12" s="3"/>
      <c r="N12" s="2"/>
      <c r="O12" s="14"/>
      <c r="P12" s="18"/>
      <c r="Q12" s="16"/>
      <c r="U12" s="4"/>
      <c r="V12" s="17"/>
      <c r="W12" s="14"/>
      <c r="X12" s="2"/>
      <c r="Y12" s="3"/>
      <c r="Z12" s="18"/>
      <c r="AA12" s="16"/>
      <c r="AE12" s="4"/>
      <c r="AF12" s="17"/>
      <c r="AG12" s="4"/>
      <c r="AH12" s="2"/>
      <c r="AI12" s="3"/>
      <c r="AJ12" s="18"/>
      <c r="AK12" s="16"/>
      <c r="AO12" s="4"/>
      <c r="AP12" s="17"/>
      <c r="AQ12" s="14"/>
      <c r="AR12" s="2"/>
      <c r="AS12" s="3"/>
      <c r="AT12" s="18"/>
      <c r="AU12" s="16"/>
      <c r="AY12" s="4"/>
      <c r="AZ12" s="14"/>
      <c r="BA12" s="14"/>
      <c r="BB12" s="2"/>
      <c r="BC12" s="3"/>
      <c r="BD12" s="18"/>
      <c r="BE12" s="16"/>
      <c r="BI12" s="4"/>
      <c r="BJ12" s="14"/>
      <c r="BK12" s="17"/>
      <c r="BL12" s="2"/>
      <c r="BM12" s="3"/>
      <c r="BN12" s="18"/>
      <c r="BO12" s="16"/>
      <c r="BS12" s="4"/>
      <c r="BT12" s="14"/>
      <c r="BU12" s="3"/>
      <c r="BV12" s="2"/>
      <c r="BW12" s="3"/>
      <c r="BX12" s="18"/>
      <c r="BY12" s="16"/>
      <c r="BZ12" s="2"/>
      <c r="CA12" s="14"/>
      <c r="CC12" s="4"/>
      <c r="CD12" s="17"/>
      <c r="CE12" s="14"/>
      <c r="CF12" s="2"/>
      <c r="CG12" s="3"/>
      <c r="CH12" s="15"/>
      <c r="CI12" s="16"/>
      <c r="CM12" s="4"/>
      <c r="CN12" s="14"/>
      <c r="CO12" s="3"/>
      <c r="CP12" s="2"/>
      <c r="CQ12" s="3"/>
      <c r="CR12" s="5"/>
      <c r="CS12" s="5"/>
      <c r="CT12" s="24"/>
      <c r="CU12"/>
      <c r="CV12" s="26"/>
      <c r="CW12" s="32"/>
      <c r="CX12" s="30"/>
      <c r="CY12" s="29"/>
      <c r="CZ12" s="28"/>
      <c r="DA12" s="31"/>
      <c r="DB12" s="32"/>
      <c r="DC12" s="10"/>
      <c r="DD12" s="8"/>
      <c r="DE12"/>
      <c r="DF12" s="26"/>
      <c r="DG12" s="32"/>
      <c r="DH12" s="30"/>
      <c r="DI12" s="28"/>
      <c r="DJ12" s="30"/>
      <c r="DK12" s="31"/>
      <c r="DL12" s="32"/>
      <c r="DM12" s="10"/>
      <c r="DN12" s="8"/>
      <c r="DO12"/>
      <c r="DP12" s="26"/>
      <c r="DQ12" s="32"/>
      <c r="DR12" s="30"/>
      <c r="DS12" s="28"/>
      <c r="DT12" s="30"/>
      <c r="DU12" s="31"/>
      <c r="DV12" s="32"/>
      <c r="DW12" s="10"/>
      <c r="DX12" s="8"/>
      <c r="DY12"/>
      <c r="DZ12" s="26"/>
      <c r="EA12" s="32"/>
      <c r="EB12" s="30"/>
      <c r="EC12" s="28"/>
      <c r="ED12" s="30"/>
      <c r="EE12" s="31"/>
      <c r="EF12" s="32"/>
      <c r="EG12" s="10"/>
      <c r="EH12" s="8"/>
      <c r="EI12"/>
      <c r="EJ12" s="4"/>
      <c r="EK12" s="14"/>
      <c r="EL12" s="3"/>
      <c r="EM12" s="3"/>
      <c r="EN12" s="3"/>
      <c r="EO12" s="3"/>
      <c r="EP12" s="3"/>
      <c r="EQ12" s="14"/>
    </row>
    <row r="13" spans="1:162" ht="15">
      <c r="BO13" s="1"/>
      <c r="BP13" s="1"/>
      <c r="BQ13" s="80"/>
      <c r="BR13" s="80"/>
      <c r="BS13" s="81"/>
      <c r="BT13" s="82"/>
      <c r="BU13" s="82"/>
      <c r="BV13" s="82"/>
      <c r="BW13" s="82"/>
      <c r="BX13" s="13"/>
      <c r="BY13" s="82"/>
      <c r="BZ13" s="1"/>
      <c r="CA13" s="1"/>
      <c r="CB13" s="1"/>
      <c r="CC13" s="1"/>
      <c r="CD13" s="1"/>
      <c r="EJ13" s="1"/>
      <c r="EK13" s="1"/>
      <c r="EL13" s="1"/>
      <c r="EM13" s="1"/>
      <c r="EN13" s="1"/>
      <c r="EO13" s="1"/>
      <c r="EP13" s="1"/>
    </row>
    <row r="14" spans="1:162" s="1" customFormat="1">
      <c r="A14" s="26" t="s">
        <v>2</v>
      </c>
      <c r="B14" s="13">
        <v>1</v>
      </c>
      <c r="C14" s="13">
        <v>2</v>
      </c>
      <c r="D14" s="13">
        <v>3</v>
      </c>
      <c r="E14" s="13">
        <v>4</v>
      </c>
      <c r="F14" s="13" t="s">
        <v>11</v>
      </c>
      <c r="G14" s="13"/>
      <c r="H14" s="13"/>
      <c r="I14" s="13"/>
      <c r="J14" s="12"/>
      <c r="K14" s="13" t="s">
        <v>3</v>
      </c>
      <c r="L14" s="13">
        <v>1</v>
      </c>
      <c r="M14" s="13">
        <v>2</v>
      </c>
      <c r="N14" s="13">
        <v>3</v>
      </c>
      <c r="O14" s="13">
        <v>4</v>
      </c>
      <c r="P14" s="13" t="s">
        <v>11</v>
      </c>
      <c r="Q14" s="13"/>
      <c r="R14" s="13"/>
      <c r="S14" s="13"/>
      <c r="U14" s="13" t="s">
        <v>0</v>
      </c>
      <c r="V14" s="13">
        <v>1</v>
      </c>
      <c r="W14" s="13">
        <v>2</v>
      </c>
      <c r="X14" s="13">
        <v>3</v>
      </c>
      <c r="Y14" s="13">
        <v>4</v>
      </c>
      <c r="Z14" s="13" t="s">
        <v>11</v>
      </c>
      <c r="AA14" s="13"/>
      <c r="AB14" s="13"/>
      <c r="AC14" s="13"/>
      <c r="AD14" s="13"/>
      <c r="AE14" s="13" t="s">
        <v>1</v>
      </c>
      <c r="AF14" s="13">
        <v>1</v>
      </c>
      <c r="AG14" s="13">
        <v>2</v>
      </c>
      <c r="AH14" s="13">
        <v>3</v>
      </c>
      <c r="AI14" s="13">
        <v>4</v>
      </c>
      <c r="AJ14" s="13" t="s">
        <v>11</v>
      </c>
      <c r="AK14" s="13"/>
      <c r="AL14" s="13"/>
      <c r="AM14" s="13"/>
      <c r="AO14" s="13" t="s">
        <v>4</v>
      </c>
      <c r="AP14" s="13">
        <v>1</v>
      </c>
      <c r="AQ14" s="13">
        <v>2</v>
      </c>
      <c r="AR14" s="13">
        <v>3</v>
      </c>
      <c r="AS14" s="13">
        <v>4</v>
      </c>
      <c r="AT14" s="13" t="s">
        <v>11</v>
      </c>
      <c r="AU14" s="13"/>
      <c r="AV14" s="13"/>
      <c r="AW14" s="13"/>
      <c r="AY14" s="1" t="s">
        <v>5</v>
      </c>
      <c r="AZ14" s="13">
        <v>1</v>
      </c>
      <c r="BA14" s="13">
        <v>2</v>
      </c>
      <c r="BB14" s="13">
        <v>3</v>
      </c>
      <c r="BC14" s="13">
        <v>4</v>
      </c>
      <c r="BD14" s="13" t="s">
        <v>11</v>
      </c>
      <c r="BE14" s="13"/>
      <c r="BF14" s="13"/>
      <c r="BG14" s="13"/>
      <c r="BI14" s="22" t="s">
        <v>8</v>
      </c>
      <c r="BJ14" s="13">
        <v>1</v>
      </c>
      <c r="BK14" s="13">
        <v>2</v>
      </c>
      <c r="BL14" s="13">
        <v>3</v>
      </c>
      <c r="BM14" s="13">
        <v>4</v>
      </c>
      <c r="BN14" s="13" t="s">
        <v>11</v>
      </c>
      <c r="BO14" s="13"/>
      <c r="BP14" s="13"/>
      <c r="BQ14" s="13"/>
      <c r="BR14" s="13"/>
      <c r="BS14" s="1" t="s">
        <v>6</v>
      </c>
      <c r="BT14" s="13">
        <v>1</v>
      </c>
      <c r="BU14" s="13">
        <v>2</v>
      </c>
      <c r="BV14" s="13">
        <v>3</v>
      </c>
      <c r="BW14" s="13">
        <v>4</v>
      </c>
      <c r="BX14" s="13" t="s">
        <v>11</v>
      </c>
      <c r="BY14" s="13"/>
      <c r="BZ14" s="13"/>
      <c r="CA14" s="13"/>
      <c r="CC14" s="13" t="s">
        <v>7</v>
      </c>
      <c r="CD14" s="13">
        <v>1</v>
      </c>
      <c r="CE14" s="13">
        <v>2</v>
      </c>
      <c r="CF14" s="13">
        <v>3</v>
      </c>
      <c r="CG14" s="13">
        <v>4</v>
      </c>
      <c r="CH14" s="13" t="s">
        <v>11</v>
      </c>
      <c r="CI14" s="13"/>
      <c r="CJ14" s="13"/>
      <c r="CK14" s="13"/>
      <c r="CM14" s="7" t="s">
        <v>29</v>
      </c>
      <c r="CN14" s="4" t="s">
        <v>23</v>
      </c>
      <c r="CO14" s="14" t="s">
        <v>24</v>
      </c>
      <c r="CP14" s="1" t="s">
        <v>25</v>
      </c>
      <c r="CQ14" s="1" t="s">
        <v>26</v>
      </c>
      <c r="CR14" s="13" t="s">
        <v>11</v>
      </c>
      <c r="CS14" s="4"/>
      <c r="CT14" s="4"/>
      <c r="CV14" s="25" t="s">
        <v>30</v>
      </c>
      <c r="CW14" s="10">
        <v>1</v>
      </c>
      <c r="CX14" s="10">
        <v>2</v>
      </c>
      <c r="CY14" s="10">
        <v>3</v>
      </c>
      <c r="CZ14" s="10">
        <v>4</v>
      </c>
      <c r="DA14" s="13" t="s">
        <v>11</v>
      </c>
      <c r="DB14" s="10"/>
      <c r="DC14" s="10"/>
      <c r="DD14" s="10"/>
      <c r="DF14" s="33" t="s">
        <v>72</v>
      </c>
      <c r="DG14" s="10">
        <v>1</v>
      </c>
      <c r="DH14" s="10">
        <v>2</v>
      </c>
      <c r="DI14" s="10">
        <v>3</v>
      </c>
      <c r="DJ14" s="10">
        <v>4</v>
      </c>
      <c r="DK14" s="13" t="s">
        <v>11</v>
      </c>
      <c r="DL14" s="10"/>
      <c r="DM14" s="10"/>
      <c r="DN14" s="10"/>
      <c r="DP14" s="25" t="s">
        <v>32</v>
      </c>
      <c r="DQ14" s="10">
        <v>1</v>
      </c>
      <c r="DR14" s="10">
        <v>2</v>
      </c>
      <c r="DS14" s="10">
        <v>3</v>
      </c>
      <c r="DT14" s="10">
        <v>4</v>
      </c>
      <c r="DU14" s="13" t="s">
        <v>11</v>
      </c>
      <c r="DV14" s="10"/>
      <c r="DW14" s="10"/>
      <c r="DX14" s="10"/>
      <c r="DZ14" s="25" t="s">
        <v>33</v>
      </c>
      <c r="EA14" s="10">
        <v>1</v>
      </c>
      <c r="EB14" s="10">
        <v>2</v>
      </c>
      <c r="EC14" s="10">
        <v>3</v>
      </c>
      <c r="ED14" s="10">
        <v>4</v>
      </c>
      <c r="EE14" s="13" t="s">
        <v>11</v>
      </c>
      <c r="EF14" s="10"/>
      <c r="EG14" s="10"/>
      <c r="EH14" s="10"/>
      <c r="EJ14" s="4" t="s">
        <v>34</v>
      </c>
      <c r="EK14" s="4" t="s">
        <v>23</v>
      </c>
      <c r="EL14" s="14" t="s">
        <v>24</v>
      </c>
      <c r="EM14" s="1" t="s">
        <v>25</v>
      </c>
      <c r="EN14" s="1" t="s">
        <v>26</v>
      </c>
      <c r="EO14" s="13" t="s">
        <v>11</v>
      </c>
      <c r="EP14" s="4"/>
      <c r="EQ14" s="4"/>
      <c r="ET14" s="9"/>
      <c r="EU14" s="19"/>
      <c r="EV14" s="20"/>
      <c r="EW14" s="20"/>
      <c r="EX14" s="21"/>
      <c r="EY14" s="20"/>
      <c r="EZ14" s="20"/>
      <c r="FA14" s="20"/>
      <c r="FB14" s="20"/>
      <c r="FC14" s="20"/>
      <c r="FD14" s="20"/>
      <c r="FE14" s="20"/>
      <c r="FF14" s="20"/>
    </row>
    <row r="15" spans="1:162">
      <c r="A15" s="4" t="s">
        <v>14</v>
      </c>
      <c r="B15" s="79">
        <v>2.7666268851036127</v>
      </c>
      <c r="C15" s="77">
        <v>1.6506706086579139</v>
      </c>
      <c r="D15" s="77">
        <v>20.672633905283615</v>
      </c>
      <c r="E15" s="77">
        <v>74.910068600954858</v>
      </c>
      <c r="F15" s="5">
        <v>100</v>
      </c>
      <c r="K15" s="4" t="s">
        <v>14</v>
      </c>
      <c r="L15" s="77">
        <v>0.62524209167204647</v>
      </c>
      <c r="M15" s="77">
        <v>0.51832286959328577</v>
      </c>
      <c r="N15" s="77">
        <v>5.909690373466729</v>
      </c>
      <c r="O15" s="77">
        <v>92.946744665267943</v>
      </c>
      <c r="P15">
        <v>100</v>
      </c>
      <c r="U15" s="4" t="s">
        <v>14</v>
      </c>
      <c r="V15" s="77">
        <v>0.3903488372093023</v>
      </c>
      <c r="W15" s="77">
        <v>0.46982729069767454</v>
      </c>
      <c r="X15" s="77">
        <v>6.7903738023255835</v>
      </c>
      <c r="Y15" s="77">
        <v>92.349450069767443</v>
      </c>
      <c r="Z15">
        <v>100</v>
      </c>
      <c r="AE15" s="4" t="s">
        <v>14</v>
      </c>
      <c r="AF15" s="77">
        <v>1.1888273314866111</v>
      </c>
      <c r="AG15" s="77">
        <v>1.0110335872576175</v>
      </c>
      <c r="AH15" s="77">
        <v>18.008107306094313</v>
      </c>
      <c r="AI15" s="77">
        <v>79.792031775161448</v>
      </c>
      <c r="AJ15">
        <v>99.999999999999986</v>
      </c>
      <c r="AO15" s="4" t="s">
        <v>14</v>
      </c>
      <c r="AP15" s="77">
        <v>0.80965710286913928</v>
      </c>
      <c r="AQ15" s="77">
        <v>0.86530090972708196</v>
      </c>
      <c r="AR15" s="77">
        <v>14.163034005773339</v>
      </c>
      <c r="AS15" s="77">
        <v>84.162007981630438</v>
      </c>
      <c r="AT15">
        <v>100</v>
      </c>
      <c r="AY15" s="4" t="s">
        <v>14</v>
      </c>
      <c r="AZ15" s="77">
        <v>1.2502248605864363</v>
      </c>
      <c r="BA15" s="77">
        <v>0.85573173723200624</v>
      </c>
      <c r="BB15" s="77">
        <v>22.283280983063214</v>
      </c>
      <c r="BC15" s="77">
        <v>75.610762419118345</v>
      </c>
      <c r="BD15">
        <v>100</v>
      </c>
      <c r="BI15" s="4" t="s">
        <v>14</v>
      </c>
      <c r="BJ15" s="77">
        <v>1.2021354933726069</v>
      </c>
      <c r="BK15" s="77">
        <v>0.58989681516936787</v>
      </c>
      <c r="BL15" s="77">
        <v>0</v>
      </c>
      <c r="BM15" s="77">
        <v>98.207967691458038</v>
      </c>
      <c r="BN15">
        <v>100.00000000000001</v>
      </c>
      <c r="BS15" s="4" t="s">
        <v>14</v>
      </c>
      <c r="BT15" s="77">
        <v>2.1437251880612416</v>
      </c>
      <c r="BU15" s="77">
        <v>1.0963615047305788</v>
      </c>
      <c r="BV15" s="77">
        <v>0</v>
      </c>
      <c r="BW15" s="77">
        <v>96.75991330720818</v>
      </c>
      <c r="BX15">
        <v>100</v>
      </c>
      <c r="CC15" s="4" t="s">
        <v>14</v>
      </c>
      <c r="CD15" s="77">
        <v>0.84990619136960599</v>
      </c>
      <c r="CE15" s="77">
        <v>0.66667499999999902</v>
      </c>
      <c r="CF15" s="77">
        <v>0</v>
      </c>
      <c r="CG15" s="77">
        <v>98.48341880863039</v>
      </c>
      <c r="CH15">
        <v>100</v>
      </c>
      <c r="CM15" s="4" t="s">
        <v>14</v>
      </c>
      <c r="CN15" s="77">
        <v>2.0116559485530545</v>
      </c>
      <c r="CO15" s="77">
        <v>1.099789409163987</v>
      </c>
      <c r="CP15" s="77">
        <v>0</v>
      </c>
      <c r="CQ15" s="77">
        <v>96.888554642282969</v>
      </c>
      <c r="CR15">
        <v>100.00000000000001</v>
      </c>
      <c r="CV15" s="26" t="s">
        <v>14</v>
      </c>
      <c r="CW15" s="77">
        <v>0.67245850622406644</v>
      </c>
      <c r="CX15" s="77">
        <v>0.67163127593360994</v>
      </c>
      <c r="CY15" s="77">
        <v>11.38624866364105</v>
      </c>
      <c r="CZ15" s="77">
        <v>87.269661554201278</v>
      </c>
      <c r="DA15">
        <v>100</v>
      </c>
      <c r="DF15" s="26" t="s">
        <v>14</v>
      </c>
      <c r="DG15" s="77">
        <v>0.26511142061281334</v>
      </c>
      <c r="DH15" s="77">
        <v>0.16019955431754906</v>
      </c>
      <c r="DI15" s="77">
        <v>0.52310486364902598</v>
      </c>
      <c r="DJ15" s="77">
        <v>99.051584161420607</v>
      </c>
      <c r="DK15">
        <v>100</v>
      </c>
      <c r="DP15" s="26" t="s">
        <v>14</v>
      </c>
      <c r="DQ15" s="77">
        <v>0.83504566210045661</v>
      </c>
      <c r="DR15" s="77">
        <v>1.1304948249619495</v>
      </c>
      <c r="DS15" s="77">
        <v>2.8601333835616471</v>
      </c>
      <c r="DT15" s="77">
        <v>95.174326129375942</v>
      </c>
      <c r="DU15">
        <v>100</v>
      </c>
      <c r="DZ15" s="26" t="s">
        <v>14</v>
      </c>
      <c r="EA15" s="77">
        <v>0.79125305711408422</v>
      </c>
      <c r="EB15" s="77">
        <v>1.0284746056865197</v>
      </c>
      <c r="EC15" s="77">
        <v>1.9517349368009258</v>
      </c>
      <c r="ED15" s="77">
        <v>96.228537400398466</v>
      </c>
      <c r="EE15">
        <v>100</v>
      </c>
      <c r="EJ15" s="4" t="s">
        <v>14</v>
      </c>
      <c r="EK15" s="77">
        <v>0.61612426035502954</v>
      </c>
      <c r="EL15" s="77">
        <v>0.15631642751479291</v>
      </c>
      <c r="EM15" s="77">
        <v>0</v>
      </c>
      <c r="EN15" s="77">
        <v>99.227559312130182</v>
      </c>
      <c r="EO15">
        <v>100</v>
      </c>
    </row>
    <row r="16" spans="1:162">
      <c r="A16" s="4" t="s">
        <v>22</v>
      </c>
      <c r="B16" s="79">
        <v>2.2674730656667506E-3</v>
      </c>
      <c r="C16" s="77">
        <v>0.39402402725106256</v>
      </c>
      <c r="D16" s="77">
        <v>74.441643709737647</v>
      </c>
      <c r="E16" s="77">
        <v>25.162064789945624</v>
      </c>
      <c r="F16" s="5">
        <v>100</v>
      </c>
      <c r="K16" s="4" t="s">
        <v>22</v>
      </c>
      <c r="L16" s="79">
        <v>4.4642571904475355E-3</v>
      </c>
      <c r="M16" s="77">
        <v>1.1782519806282523</v>
      </c>
      <c r="N16" s="77">
        <v>80.347204965950326</v>
      </c>
      <c r="O16" s="77">
        <v>18.470078796230979</v>
      </c>
      <c r="P16">
        <v>100</v>
      </c>
      <c r="U16" s="4" t="s">
        <v>22</v>
      </c>
      <c r="V16" s="79">
        <v>4.5140580147545262E-3</v>
      </c>
      <c r="W16" s="77">
        <v>6.5795900598329279E-2</v>
      </c>
      <c r="X16" s="77">
        <v>58.615862165073082</v>
      </c>
      <c r="Y16" s="77">
        <v>41.313827876313837</v>
      </c>
      <c r="Z16">
        <v>100</v>
      </c>
      <c r="AE16" s="4" t="s">
        <v>22</v>
      </c>
      <c r="AF16" s="79">
        <v>2.9887042982039182E-3</v>
      </c>
      <c r="AG16" s="77">
        <v>0.32863294345667254</v>
      </c>
      <c r="AH16" s="77">
        <v>82.774372796505844</v>
      </c>
      <c r="AI16" s="77">
        <v>16.89400555573928</v>
      </c>
      <c r="AJ16">
        <v>100</v>
      </c>
      <c r="AO16" s="4" t="s">
        <v>22</v>
      </c>
      <c r="AP16" s="79">
        <v>2.7401446225876172E-3</v>
      </c>
      <c r="AQ16" s="77">
        <v>0.16428920704971228</v>
      </c>
      <c r="AR16" s="77">
        <v>80.205934489493586</v>
      </c>
      <c r="AS16" s="77">
        <v>19.627036158834109</v>
      </c>
      <c r="AT16">
        <v>100</v>
      </c>
      <c r="AY16" s="4" t="s">
        <v>22</v>
      </c>
      <c r="AZ16" s="79">
        <v>3.5345587817917526E-3</v>
      </c>
      <c r="BA16" s="77">
        <v>0.2528634663081919</v>
      </c>
      <c r="BB16" s="77">
        <v>90.046565784969005</v>
      </c>
      <c r="BC16" s="77">
        <v>9.6970361899410076</v>
      </c>
      <c r="BD16">
        <v>99.999999999999986</v>
      </c>
      <c r="BI16" s="4" t="s">
        <v>22</v>
      </c>
      <c r="BJ16" s="79">
        <v>0</v>
      </c>
      <c r="BK16" s="77">
        <v>0.1903828806476113</v>
      </c>
      <c r="BL16" s="77">
        <v>77.514194921958179</v>
      </c>
      <c r="BM16" s="77">
        <v>22.295422197394199</v>
      </c>
      <c r="BN16">
        <v>99.999999999999986</v>
      </c>
      <c r="BS16" s="4" t="s">
        <v>22</v>
      </c>
      <c r="BT16" s="77">
        <v>2.6417423501400817E-3</v>
      </c>
      <c r="BU16" s="77">
        <v>0.50609567564330749</v>
      </c>
      <c r="BV16" s="77">
        <v>68.025053981114553</v>
      </c>
      <c r="BW16" s="77">
        <v>31.46620860089201</v>
      </c>
      <c r="BX16">
        <v>100</v>
      </c>
      <c r="CC16" s="4" t="s">
        <v>22</v>
      </c>
      <c r="CD16" s="79">
        <v>4.6125344510009577E-3</v>
      </c>
      <c r="CE16" s="77">
        <v>0.27898413264438926</v>
      </c>
      <c r="CF16" s="77">
        <v>75.592384210915014</v>
      </c>
      <c r="CG16" s="77">
        <v>24.124019121989605</v>
      </c>
      <c r="CH16">
        <v>100.00000000000001</v>
      </c>
      <c r="CM16" s="10" t="s">
        <v>22</v>
      </c>
      <c r="CN16" s="77">
        <v>5.6400640066692409</v>
      </c>
      <c r="CO16" s="77">
        <v>6.1060944383060258</v>
      </c>
      <c r="CP16" s="77">
        <v>16.060753695181933</v>
      </c>
      <c r="CQ16" s="77">
        <v>72.193087859842805</v>
      </c>
      <c r="CR16">
        <v>100</v>
      </c>
      <c r="CV16" s="26" t="s">
        <v>22</v>
      </c>
      <c r="CW16" s="79">
        <v>1.0675908235067634E-3</v>
      </c>
      <c r="CX16" s="77">
        <v>0.25926944916548794</v>
      </c>
      <c r="CY16" s="77">
        <v>60.507455691777153</v>
      </c>
      <c r="CZ16" s="77">
        <v>39.232207268233857</v>
      </c>
      <c r="DA16">
        <v>100</v>
      </c>
      <c r="DF16" s="26" t="s">
        <v>22</v>
      </c>
      <c r="DG16" s="77">
        <v>0</v>
      </c>
      <c r="DH16" s="77">
        <v>2.3849260185483443</v>
      </c>
      <c r="DI16" s="77">
        <v>7.8673805067717222</v>
      </c>
      <c r="DJ16" s="77">
        <v>89.747693474679934</v>
      </c>
      <c r="DK16">
        <v>100</v>
      </c>
      <c r="DP16" s="26" t="s">
        <v>22</v>
      </c>
      <c r="DQ16" s="79">
        <v>2.8219951755626485E-3</v>
      </c>
      <c r="DR16" s="77">
        <v>4.7462967538077709</v>
      </c>
      <c r="DS16" s="77">
        <v>16.439550933433388</v>
      </c>
      <c r="DT16" s="77">
        <v>78.811330317583284</v>
      </c>
      <c r="DU16">
        <v>100</v>
      </c>
      <c r="DZ16" s="26" t="s">
        <v>22</v>
      </c>
      <c r="EA16" s="77">
        <v>0</v>
      </c>
      <c r="EB16" s="77">
        <v>3.6534458719094118</v>
      </c>
      <c r="EC16" s="77">
        <v>44.524301268987955</v>
      </c>
      <c r="ED16" s="77">
        <v>51.822252859102647</v>
      </c>
      <c r="EE16">
        <v>100.00000000000001</v>
      </c>
      <c r="EJ16" s="10" t="s">
        <v>22</v>
      </c>
      <c r="EK16" s="77">
        <v>0.16519490224856803</v>
      </c>
      <c r="EL16" s="77">
        <v>2.1309326132901223</v>
      </c>
      <c r="EM16" s="77">
        <v>4.4901917900599013</v>
      </c>
      <c r="EN16" s="77">
        <v>93.213680694401404</v>
      </c>
      <c r="EO16">
        <v>100</v>
      </c>
    </row>
    <row r="17" spans="1:145">
      <c r="A17" s="4" t="s">
        <v>15</v>
      </c>
      <c r="B17" s="77">
        <v>7.5467867479702189E-2</v>
      </c>
      <c r="C17" s="77">
        <v>2.3830286634132798</v>
      </c>
      <c r="D17" s="77">
        <v>27.630477119533918</v>
      </c>
      <c r="E17" s="77">
        <v>69.911026349573092</v>
      </c>
      <c r="F17" s="5">
        <v>100</v>
      </c>
      <c r="K17" s="4" t="s">
        <v>15</v>
      </c>
      <c r="L17" s="77">
        <v>4.9539742749729936E-2</v>
      </c>
      <c r="M17" s="77">
        <v>0.8669098846302441</v>
      </c>
      <c r="N17" s="77">
        <v>15.015862444197312</v>
      </c>
      <c r="O17" s="77">
        <v>84.067687928422714</v>
      </c>
      <c r="P17">
        <v>100</v>
      </c>
      <c r="U17" s="4" t="s">
        <v>15</v>
      </c>
      <c r="V17" s="77">
        <v>3.6836976571791906E-2</v>
      </c>
      <c r="W17" s="77">
        <v>0.49516821871280908</v>
      </c>
      <c r="X17" s="77">
        <v>8.3744850692379806</v>
      </c>
      <c r="Y17" s="77">
        <v>91.093509735477411</v>
      </c>
      <c r="Z17">
        <v>100</v>
      </c>
      <c r="AE17" s="4" t="s">
        <v>15</v>
      </c>
      <c r="AF17" s="77">
        <v>4.2330077519288509E-2</v>
      </c>
      <c r="AG17" s="77">
        <v>1.5548362547303134</v>
      </c>
      <c r="AH17" s="77">
        <v>17.937595955795224</v>
      </c>
      <c r="AI17" s="77">
        <v>80.465237711955169</v>
      </c>
      <c r="AJ17">
        <v>100</v>
      </c>
      <c r="AO17" s="4" t="s">
        <v>15</v>
      </c>
      <c r="AP17" s="77">
        <v>3.721267445268267E-2</v>
      </c>
      <c r="AQ17" s="77">
        <v>0.78315141227633256</v>
      </c>
      <c r="AR17" s="77">
        <v>14.748635381566553</v>
      </c>
      <c r="AS17" s="77">
        <v>84.431000531704427</v>
      </c>
      <c r="AT17">
        <v>100</v>
      </c>
      <c r="AY17" s="4" t="s">
        <v>15</v>
      </c>
      <c r="AZ17" s="77">
        <v>5.0067117746285264E-2</v>
      </c>
      <c r="BA17" s="77">
        <v>1.7508729283652995</v>
      </c>
      <c r="BB17" s="77">
        <v>27.033630016470177</v>
      </c>
      <c r="BC17" s="77">
        <v>71.165429937418239</v>
      </c>
      <c r="BD17">
        <v>100</v>
      </c>
      <c r="BI17" s="4" t="s">
        <v>15</v>
      </c>
      <c r="BJ17" s="77">
        <v>6.0019820468945682E-2</v>
      </c>
      <c r="BK17" s="77">
        <v>0.7621606124547865</v>
      </c>
      <c r="BL17" s="77">
        <v>18.869712112870367</v>
      </c>
      <c r="BM17" s="77">
        <v>80.308107454205896</v>
      </c>
      <c r="BN17">
        <v>100</v>
      </c>
      <c r="BS17" s="4" t="s">
        <v>15</v>
      </c>
      <c r="BT17" s="77">
        <v>0.15466630962421582</v>
      </c>
      <c r="BU17" s="77">
        <v>3.9977895685091047</v>
      </c>
      <c r="BV17" s="77">
        <v>34.766314441764408</v>
      </c>
      <c r="BW17" s="77">
        <v>61.081229680102268</v>
      </c>
      <c r="BX17">
        <v>100</v>
      </c>
      <c r="CC17" s="4" t="s">
        <v>15</v>
      </c>
      <c r="CD17" s="77">
        <v>5.9368589750115851E-2</v>
      </c>
      <c r="CE17" s="77">
        <v>0.97704844423347548</v>
      </c>
      <c r="CF17" s="77">
        <v>17.713406540925401</v>
      </c>
      <c r="CG17" s="77">
        <v>81.250176425090999</v>
      </c>
      <c r="CH17">
        <v>100</v>
      </c>
      <c r="CM17" s="4" t="s">
        <v>15</v>
      </c>
      <c r="CN17" s="77">
        <v>1.0056537314036445E-2</v>
      </c>
      <c r="CO17" s="77">
        <v>11.145850661031464</v>
      </c>
      <c r="CP17" s="77">
        <v>59.440061699729732</v>
      </c>
      <c r="CQ17" s="77">
        <v>29.404031101924787</v>
      </c>
      <c r="CR17">
        <v>100.00000000000001</v>
      </c>
      <c r="CV17" s="26" t="s">
        <v>15</v>
      </c>
      <c r="CW17" s="77">
        <v>5.009129722152196E-2</v>
      </c>
      <c r="CX17" s="77">
        <v>0.98940067087701211</v>
      </c>
      <c r="CY17" s="77">
        <v>23.061745234813401</v>
      </c>
      <c r="CZ17" s="77">
        <v>75.898762797088054</v>
      </c>
      <c r="DA17">
        <v>99.999999999999986</v>
      </c>
      <c r="DF17" s="26" t="s">
        <v>15</v>
      </c>
      <c r="DG17" s="77">
        <v>2.3812935862662431E-2</v>
      </c>
      <c r="DH17" s="77">
        <v>1.927935461645875</v>
      </c>
      <c r="DI17" s="77">
        <v>5.8150342413670266</v>
      </c>
      <c r="DJ17" s="77">
        <v>92.233217361124446</v>
      </c>
      <c r="DK17">
        <v>100.00000000000001</v>
      </c>
      <c r="DP17" s="26" t="s">
        <v>15</v>
      </c>
      <c r="DQ17" s="77">
        <v>3.019235054770323E-2</v>
      </c>
      <c r="DR17" s="77">
        <v>1.5630920276105071</v>
      </c>
      <c r="DS17" s="77">
        <v>9.0915768499034062</v>
      </c>
      <c r="DT17" s="77">
        <v>89.315138771938393</v>
      </c>
      <c r="DU17">
        <v>100.00000000000001</v>
      </c>
      <c r="DZ17" s="26" t="s">
        <v>15</v>
      </c>
      <c r="EA17" s="77">
        <v>3.1257434499437034E-2</v>
      </c>
      <c r="EB17" s="77">
        <v>2.713143200521754</v>
      </c>
      <c r="EC17" s="77">
        <v>7.9594669278466892</v>
      </c>
      <c r="ED17" s="77">
        <v>89.29613243713213</v>
      </c>
      <c r="EE17">
        <v>100.00000000000001</v>
      </c>
      <c r="EJ17" s="4" t="s">
        <v>15</v>
      </c>
      <c r="EK17" s="77">
        <v>2.8969099200474448E-2</v>
      </c>
      <c r="EL17" s="77">
        <v>5.9764318933180913</v>
      </c>
      <c r="EM17" s="77">
        <v>5.8683419072329412</v>
      </c>
      <c r="EN17" s="77">
        <v>88.126257100248495</v>
      </c>
      <c r="EO17">
        <v>100</v>
      </c>
    </row>
    <row r="18" spans="1:145">
      <c r="A18" s="4" t="s">
        <v>17</v>
      </c>
      <c r="B18" s="79">
        <v>1.284193911658857E-3</v>
      </c>
      <c r="C18" s="77">
        <v>10.27259141273689</v>
      </c>
      <c r="D18" s="77">
        <v>68.451142191373208</v>
      </c>
      <c r="E18" s="77">
        <v>21.274982201978233</v>
      </c>
      <c r="F18" s="5">
        <v>99.999999999999986</v>
      </c>
      <c r="K18" s="4" t="s">
        <v>17</v>
      </c>
      <c r="L18" s="79">
        <v>3.2429970998295288E-3</v>
      </c>
      <c r="M18" s="77">
        <v>12.312642217264786</v>
      </c>
      <c r="N18" s="77">
        <v>71.059810517975933</v>
      </c>
      <c r="O18" s="77">
        <v>16.624304267659447</v>
      </c>
      <c r="P18">
        <v>100</v>
      </c>
      <c r="U18" s="4" t="s">
        <v>17</v>
      </c>
      <c r="V18" s="77">
        <v>9.4012292912349325E-3</v>
      </c>
      <c r="W18" s="77">
        <v>4.8367444457545501</v>
      </c>
      <c r="X18" s="77">
        <v>75.113398860678316</v>
      </c>
      <c r="Y18" s="77">
        <v>20.040455464275894</v>
      </c>
      <c r="Z18">
        <v>100</v>
      </c>
      <c r="AE18" s="4" t="s">
        <v>17</v>
      </c>
      <c r="AF18" s="79">
        <v>1.6932742098946651E-3</v>
      </c>
      <c r="AG18" s="77">
        <v>8.1885149244010282</v>
      </c>
      <c r="AH18" s="77">
        <v>77.693745260403276</v>
      </c>
      <c r="AI18" s="77">
        <v>14.116046540985794</v>
      </c>
      <c r="AJ18">
        <v>99.999999999999986</v>
      </c>
      <c r="AO18" s="4" t="s">
        <v>17</v>
      </c>
      <c r="AP18" s="79">
        <v>3.5017779745448643E-3</v>
      </c>
      <c r="AQ18" s="77">
        <v>5.8239537982193363</v>
      </c>
      <c r="AR18" s="77">
        <v>92.381971175849458</v>
      </c>
      <c r="AS18" s="77">
        <v>1.790573247956647</v>
      </c>
      <c r="AT18">
        <v>99.999999999999986</v>
      </c>
      <c r="AY18" s="4" t="s">
        <v>17</v>
      </c>
      <c r="AZ18" s="79">
        <v>3.6358304989911657E-3</v>
      </c>
      <c r="BA18" s="77">
        <v>5.048482033821303</v>
      </c>
      <c r="BB18" s="77">
        <v>85.833637493521564</v>
      </c>
      <c r="BC18" s="77">
        <v>9.1142446421581429</v>
      </c>
      <c r="BD18">
        <v>100</v>
      </c>
      <c r="BI18" s="4" t="s">
        <v>17</v>
      </c>
      <c r="BJ18" s="79">
        <v>3.7029429705817689E-3</v>
      </c>
      <c r="BK18" s="77">
        <v>4.6609672151335237</v>
      </c>
      <c r="BL18" s="77">
        <v>82.154915435749984</v>
      </c>
      <c r="BM18" s="77">
        <v>13.180414406145911</v>
      </c>
      <c r="BN18">
        <v>100</v>
      </c>
      <c r="BS18" s="4" t="s">
        <v>17</v>
      </c>
      <c r="BT18" s="77">
        <v>2.1764173067707862E-3</v>
      </c>
      <c r="BU18" s="77">
        <v>6.3981870418699778</v>
      </c>
      <c r="BV18" s="77">
        <v>65.555255843406897</v>
      </c>
      <c r="BW18" s="77">
        <v>28.044380697416337</v>
      </c>
      <c r="BX18">
        <v>99.999999999999972</v>
      </c>
      <c r="CC18" s="4" t="s">
        <v>17</v>
      </c>
      <c r="CD18" s="77">
        <v>6.7626816833398886E-3</v>
      </c>
      <c r="CE18" s="77">
        <v>4.6229213876085087</v>
      </c>
      <c r="CF18" s="77">
        <v>81.059257006739784</v>
      </c>
      <c r="CG18" s="77">
        <v>14.311058923968362</v>
      </c>
      <c r="CH18">
        <v>100</v>
      </c>
      <c r="CM18" s="4" t="s">
        <v>17</v>
      </c>
      <c r="CN18" s="77">
        <v>5.0236010354193131E-2</v>
      </c>
      <c r="CO18" s="77">
        <v>2.1965041067718944</v>
      </c>
      <c r="CP18" s="77">
        <v>90.377045687395963</v>
      </c>
      <c r="CQ18" s="77">
        <v>7.3762141954779423</v>
      </c>
      <c r="CR18">
        <v>99.999999999999986</v>
      </c>
      <c r="CV18" s="26" t="s">
        <v>17</v>
      </c>
      <c r="CW18" s="79">
        <v>3.3332199335728966E-3</v>
      </c>
      <c r="CX18" s="77">
        <v>5.4884722505751302</v>
      </c>
      <c r="CY18" s="77">
        <v>74.076037922279099</v>
      </c>
      <c r="CZ18" s="77">
        <v>20.43215660721221</v>
      </c>
      <c r="DA18">
        <v>100.00000000000001</v>
      </c>
      <c r="DF18" s="26" t="s">
        <v>17</v>
      </c>
      <c r="DG18" s="77">
        <v>2.3284995965203049E-3</v>
      </c>
      <c r="DH18" s="77">
        <v>1.1198512190878172</v>
      </c>
      <c r="DI18" s="77">
        <v>7.3427027932086917</v>
      </c>
      <c r="DJ18" s="77">
        <v>91.535117488106962</v>
      </c>
      <c r="DK18">
        <v>99.999999999999986</v>
      </c>
      <c r="DP18" s="26" t="s">
        <v>17</v>
      </c>
      <c r="DQ18" s="79">
        <v>1.5508557193061351E-3</v>
      </c>
      <c r="DR18" s="77">
        <v>10.262016725665051</v>
      </c>
      <c r="DS18" s="77">
        <v>47.794978902870106</v>
      </c>
      <c r="DT18" s="77">
        <v>41.941453515745529</v>
      </c>
      <c r="DU18">
        <v>100</v>
      </c>
      <c r="DZ18" s="26" t="s">
        <v>17</v>
      </c>
      <c r="EA18" s="77">
        <v>3.269772900545154E-4</v>
      </c>
      <c r="EB18" s="77">
        <v>11.201963092350345</v>
      </c>
      <c r="EC18" s="77">
        <v>59.417065931685201</v>
      </c>
      <c r="ED18" s="77">
        <v>29.380643998674401</v>
      </c>
      <c r="EE18">
        <v>100</v>
      </c>
      <c r="EJ18" s="4" t="s">
        <v>17</v>
      </c>
      <c r="EK18" s="77">
        <v>3.404367798721105E-2</v>
      </c>
      <c r="EL18" s="77">
        <v>15.787466445941977</v>
      </c>
      <c r="EM18" s="77">
        <v>30.930080211854794</v>
      </c>
      <c r="EN18" s="77">
        <v>53.248409664216013</v>
      </c>
      <c r="EO18">
        <v>100</v>
      </c>
    </row>
    <row r="19" spans="1:145">
      <c r="A19" s="4" t="s">
        <v>20</v>
      </c>
      <c r="B19" s="77">
        <v>2.1955301002608962E-2</v>
      </c>
      <c r="C19" s="77">
        <v>97.982163894436979</v>
      </c>
      <c r="D19" s="77">
        <v>1.5330462682781436</v>
      </c>
      <c r="E19" s="77">
        <v>0.46283453628226223</v>
      </c>
      <c r="F19" s="5">
        <v>99.999999999999986</v>
      </c>
      <c r="K19" s="4" t="s">
        <v>20</v>
      </c>
      <c r="L19" s="77">
        <v>8.2147582643581782E-2</v>
      </c>
      <c r="M19" s="77">
        <v>97.510052821299411</v>
      </c>
      <c r="N19" s="77">
        <v>2.2050584212669193</v>
      </c>
      <c r="O19" s="77">
        <v>0.20274117479007706</v>
      </c>
      <c r="P19">
        <v>100</v>
      </c>
      <c r="U19" s="4" t="s">
        <v>20</v>
      </c>
      <c r="V19" s="77">
        <v>0.61263469866351161</v>
      </c>
      <c r="W19" s="77">
        <v>86.290886587269824</v>
      </c>
      <c r="X19" s="77">
        <v>12.094637232858869</v>
      </c>
      <c r="Y19" s="77">
        <v>1.0018414812077965</v>
      </c>
      <c r="Z19">
        <v>100</v>
      </c>
      <c r="AE19" s="4" t="s">
        <v>20</v>
      </c>
      <c r="AF19" s="77">
        <v>2.8378250626889708E-2</v>
      </c>
      <c r="AG19" s="77">
        <v>97.207760051484357</v>
      </c>
      <c r="AH19" s="77">
        <v>2.5825705469568496</v>
      </c>
      <c r="AI19" s="77">
        <v>0.18129115093190498</v>
      </c>
      <c r="AJ19">
        <v>99.999999999999986</v>
      </c>
      <c r="AO19" s="4" t="s">
        <v>20</v>
      </c>
      <c r="AP19" s="77">
        <v>6.2751747588437878E-2</v>
      </c>
      <c r="AQ19" s="77">
        <v>96.157871607791805</v>
      </c>
      <c r="AR19" s="77">
        <v>3.5438973571997998</v>
      </c>
      <c r="AS19" s="77">
        <v>0.23547928741994636</v>
      </c>
      <c r="AT19">
        <v>99.999999999999986</v>
      </c>
      <c r="AY19" s="4" t="s">
        <v>20</v>
      </c>
      <c r="AZ19" s="77">
        <v>2.7885224728205246E-2</v>
      </c>
      <c r="BA19" s="77">
        <v>98.10338348057833</v>
      </c>
      <c r="BB19" s="77">
        <v>1.719942768767472</v>
      </c>
      <c r="BC19" s="77">
        <v>0.14878852592599229</v>
      </c>
      <c r="BD19">
        <v>100</v>
      </c>
      <c r="BI19" s="4" t="s">
        <v>20</v>
      </c>
      <c r="BJ19" s="77">
        <v>0.11090605635900058</v>
      </c>
      <c r="BK19" s="77">
        <v>93.154826062935854</v>
      </c>
      <c r="BL19" s="77">
        <v>6.5578706688950925</v>
      </c>
      <c r="BM19" s="77">
        <v>0.17639721181005055</v>
      </c>
      <c r="BN19">
        <v>100</v>
      </c>
      <c r="BS19" s="4" t="s">
        <v>20</v>
      </c>
      <c r="BT19" s="77">
        <v>1.0244142378489465E-2</v>
      </c>
      <c r="BU19" s="77">
        <v>96.543350264198224</v>
      </c>
      <c r="BV19" s="77">
        <v>2.7392107619740633</v>
      </c>
      <c r="BW19" s="77">
        <v>0.70719483144922268</v>
      </c>
      <c r="BX19">
        <v>100</v>
      </c>
      <c r="CC19" s="4" t="s">
        <v>20</v>
      </c>
      <c r="CD19" s="77">
        <v>7.2413706796810182E-2</v>
      </c>
      <c r="CE19" s="77">
        <v>94.475550652951739</v>
      </c>
      <c r="CF19" s="77">
        <v>5.0805687368726931</v>
      </c>
      <c r="CG19" s="77">
        <v>0.37146690337874322</v>
      </c>
      <c r="CH19">
        <v>99.999999999999986</v>
      </c>
      <c r="CM19" s="1" t="s">
        <v>20</v>
      </c>
      <c r="CN19" s="77">
        <v>0.51051514520265595</v>
      </c>
      <c r="CO19" s="77">
        <v>95.918251159235083</v>
      </c>
      <c r="CP19" s="77">
        <v>3.4263345943920847</v>
      </c>
      <c r="CQ19" s="77">
        <v>0.14489910117018084</v>
      </c>
      <c r="CR19">
        <v>100.00000000000001</v>
      </c>
      <c r="CV19" s="26" t="s">
        <v>20</v>
      </c>
      <c r="CW19" s="77">
        <v>0.10638641658392595</v>
      </c>
      <c r="CX19" s="77">
        <v>93.610294505667966</v>
      </c>
      <c r="CY19" s="77">
        <v>6.0876658880106955</v>
      </c>
      <c r="CZ19" s="77">
        <v>0.19565318973741788</v>
      </c>
      <c r="DA19">
        <v>100</v>
      </c>
      <c r="DF19" s="26" t="s">
        <v>20</v>
      </c>
      <c r="DG19" s="77">
        <v>7.4238389376968583E-2</v>
      </c>
      <c r="DH19" s="77">
        <v>97.728823002564639</v>
      </c>
      <c r="DI19" s="77">
        <v>1.9813742568225119</v>
      </c>
      <c r="DJ19" s="77">
        <v>0.21556435123587561</v>
      </c>
      <c r="DK19">
        <v>99.999999999999986</v>
      </c>
      <c r="DP19" s="26" t="s">
        <v>20</v>
      </c>
      <c r="DQ19" s="77">
        <v>2.8947290196182508E-2</v>
      </c>
      <c r="DR19" s="77">
        <v>99.420023572097165</v>
      </c>
      <c r="DS19" s="77">
        <v>0.43089298039947643</v>
      </c>
      <c r="DT19" s="77">
        <v>0.12013615730718684</v>
      </c>
      <c r="DU19">
        <v>100.00000000000001</v>
      </c>
      <c r="DZ19" s="26" t="s">
        <v>20</v>
      </c>
      <c r="EA19" s="77">
        <v>0.25721896094305302</v>
      </c>
      <c r="EB19" s="77">
        <v>99.534147842512823</v>
      </c>
      <c r="EC19" s="77">
        <v>0.15973036225466647</v>
      </c>
      <c r="ED19" s="77">
        <v>4.8902834289450581E-2</v>
      </c>
      <c r="EE19">
        <v>99.999999999999986</v>
      </c>
      <c r="EJ19" s="1" t="s">
        <v>20</v>
      </c>
      <c r="EK19" s="77">
        <v>0.22204035335390976</v>
      </c>
      <c r="EL19" s="77">
        <v>97.830202600837652</v>
      </c>
      <c r="EM19" s="77">
        <v>1.8392971414388934</v>
      </c>
      <c r="EN19" s="77">
        <v>0.10845990436955341</v>
      </c>
      <c r="EO19">
        <v>100</v>
      </c>
    </row>
    <row r="20" spans="1:145">
      <c r="A20" s="4" t="s">
        <v>16</v>
      </c>
      <c r="B20" s="77">
        <v>58.807759402435032</v>
      </c>
      <c r="C20" s="77">
        <v>29.629352017844585</v>
      </c>
      <c r="D20" s="77">
        <v>0.3466542290013902</v>
      </c>
      <c r="E20" s="77">
        <v>11.216234350718981</v>
      </c>
      <c r="F20" s="5">
        <v>99.999999999999986</v>
      </c>
      <c r="K20" s="4" t="s">
        <v>16</v>
      </c>
      <c r="L20" s="77">
        <v>33.425935358546944</v>
      </c>
      <c r="M20" s="77">
        <v>14.930224558761712</v>
      </c>
      <c r="N20" s="77">
        <v>0.33049747778819305</v>
      </c>
      <c r="O20" s="77">
        <v>51.313342604903141</v>
      </c>
      <c r="P20">
        <v>100</v>
      </c>
      <c r="U20" s="4" t="s">
        <v>16</v>
      </c>
      <c r="V20" s="77">
        <v>15.690410720267689</v>
      </c>
      <c r="W20" s="77">
        <v>5.264628019361318</v>
      </c>
      <c r="X20" s="77">
        <v>0.63410372409292737</v>
      </c>
      <c r="Y20" s="77">
        <v>78.410857536278073</v>
      </c>
      <c r="Z20">
        <v>100</v>
      </c>
      <c r="AE20" s="4" t="s">
        <v>16</v>
      </c>
      <c r="AF20" s="77">
        <v>54.138091854162518</v>
      </c>
      <c r="AG20" s="77">
        <v>24.156030523493886</v>
      </c>
      <c r="AH20" s="77">
        <v>0.17160972288026458</v>
      </c>
      <c r="AI20" s="77">
        <v>21.534267899463334</v>
      </c>
      <c r="AJ20">
        <v>100</v>
      </c>
      <c r="AO20" s="4" t="s">
        <v>16</v>
      </c>
      <c r="AP20" s="77">
        <v>45.458244159139518</v>
      </c>
      <c r="AQ20" s="77">
        <v>19.292591584753108</v>
      </c>
      <c r="AR20" s="77">
        <v>0.60159842170820099</v>
      </c>
      <c r="AS20" s="77">
        <v>34.647565834399167</v>
      </c>
      <c r="AT20">
        <v>100</v>
      </c>
      <c r="AY20" s="4" t="s">
        <v>16</v>
      </c>
      <c r="AZ20" s="77">
        <v>57.035613735537623</v>
      </c>
      <c r="BA20" s="77">
        <v>24.778683131787112</v>
      </c>
      <c r="BB20" s="77">
        <v>0.46471910677386769</v>
      </c>
      <c r="BC20" s="77">
        <v>17.72098402590138</v>
      </c>
      <c r="BD20">
        <v>100</v>
      </c>
      <c r="BI20" s="4" t="s">
        <v>16</v>
      </c>
      <c r="BJ20" s="77">
        <v>47.766713295374267</v>
      </c>
      <c r="BK20" s="77">
        <v>22.945201704877523</v>
      </c>
      <c r="BL20" s="77">
        <v>0.56867874650832462</v>
      </c>
      <c r="BM20" s="77">
        <v>28.719406253239892</v>
      </c>
      <c r="BN20">
        <v>100.00000000000001</v>
      </c>
      <c r="BS20" s="4" t="s">
        <v>16</v>
      </c>
      <c r="BT20" s="77">
        <v>60.59551064387685</v>
      </c>
      <c r="BU20" s="77">
        <v>36.320663263582411</v>
      </c>
      <c r="BV20" s="77">
        <v>0.51407229050038628</v>
      </c>
      <c r="BW20" s="77">
        <v>2.5697538020403474</v>
      </c>
      <c r="BX20">
        <v>100</v>
      </c>
      <c r="CC20" s="4" t="s">
        <v>16</v>
      </c>
      <c r="CD20" s="77">
        <v>51.139891883770972</v>
      </c>
      <c r="CE20" s="77">
        <v>26.314107149377016</v>
      </c>
      <c r="CF20" s="77">
        <v>0.66727947982768843</v>
      </c>
      <c r="CG20" s="77">
        <v>21.878721487024333</v>
      </c>
      <c r="CH20">
        <v>100.00000000000001</v>
      </c>
      <c r="CM20" s="4" t="s">
        <v>16</v>
      </c>
      <c r="CN20" s="77">
        <v>43.851162200465978</v>
      </c>
      <c r="CO20" s="77">
        <v>36.600691073929511</v>
      </c>
      <c r="CP20" s="77">
        <v>0.30583725500334114</v>
      </c>
      <c r="CQ20" s="77">
        <v>19.242309470601171</v>
      </c>
      <c r="CR20">
        <v>100</v>
      </c>
      <c r="CV20" s="26" t="s">
        <v>16</v>
      </c>
      <c r="CW20" s="77">
        <v>48.077222512702619</v>
      </c>
      <c r="CX20" s="77">
        <v>23.267180990996415</v>
      </c>
      <c r="CY20" s="77">
        <v>0.29089174225988118</v>
      </c>
      <c r="CZ20" s="77">
        <v>28.364704754041071</v>
      </c>
      <c r="DA20">
        <v>99.999999999999986</v>
      </c>
      <c r="DF20" s="26" t="s">
        <v>16</v>
      </c>
      <c r="DG20" s="77">
        <v>28.470438291309375</v>
      </c>
      <c r="DH20" s="77">
        <v>20.172014477065556</v>
      </c>
      <c r="DI20" s="77">
        <v>0</v>
      </c>
      <c r="DJ20" s="77">
        <v>51.357547231625055</v>
      </c>
      <c r="DK20">
        <v>99.999999999999986</v>
      </c>
      <c r="DP20" s="26" t="s">
        <v>16</v>
      </c>
      <c r="DQ20" s="77">
        <v>23.978927435031277</v>
      </c>
      <c r="DR20" s="77">
        <v>26.544021545657152</v>
      </c>
      <c r="DS20" s="77">
        <v>2.2245448395042069</v>
      </c>
      <c r="DT20" s="77">
        <v>47.252506179807362</v>
      </c>
      <c r="DU20">
        <v>100</v>
      </c>
      <c r="DZ20" s="26" t="s">
        <v>16</v>
      </c>
      <c r="EA20" s="77">
        <v>32.60597666521177</v>
      </c>
      <c r="EB20" s="77">
        <v>23.15559672017659</v>
      </c>
      <c r="EC20" s="77">
        <v>0</v>
      </c>
      <c r="ED20" s="77">
        <v>44.23842661461164</v>
      </c>
      <c r="EE20">
        <v>100</v>
      </c>
      <c r="EJ20" s="4" t="s">
        <v>16</v>
      </c>
      <c r="EK20" s="77">
        <v>27.413067985698159</v>
      </c>
      <c r="EL20" s="77">
        <v>57.475123534245562</v>
      </c>
      <c r="EM20" s="77">
        <v>0.37287970328049219</v>
      </c>
      <c r="EN20" s="77">
        <v>14.73892877677577</v>
      </c>
      <c r="EO20">
        <v>99.999999999999972</v>
      </c>
    </row>
    <row r="21" spans="1:145">
      <c r="A21" s="4" t="s">
        <v>19</v>
      </c>
      <c r="B21" s="77">
        <v>58.483542764748741</v>
      </c>
      <c r="C21" s="77">
        <v>15.458819056099435</v>
      </c>
      <c r="D21" s="77">
        <v>2.4519361947912417</v>
      </c>
      <c r="E21" s="77">
        <v>23.605701984360572</v>
      </c>
      <c r="F21" s="5">
        <v>100</v>
      </c>
      <c r="K21" s="4" t="s">
        <v>19</v>
      </c>
      <c r="L21" s="77">
        <v>24.633226023118642</v>
      </c>
      <c r="M21" s="77">
        <v>27.843531234613067</v>
      </c>
      <c r="N21" s="77">
        <v>4.3134657360848667</v>
      </c>
      <c r="O21" s="77">
        <v>43.20977700618343</v>
      </c>
      <c r="P21">
        <v>100</v>
      </c>
      <c r="U21" s="4" t="s">
        <v>19</v>
      </c>
      <c r="V21" s="77">
        <v>17.405813353785945</v>
      </c>
      <c r="W21" s="77">
        <v>6.042571111275568</v>
      </c>
      <c r="X21" s="77">
        <v>6.5366813549608329</v>
      </c>
      <c r="Y21" s="77">
        <v>70.014934179977658</v>
      </c>
      <c r="Z21">
        <v>100</v>
      </c>
      <c r="AE21" s="4" t="s">
        <v>19</v>
      </c>
      <c r="AF21" s="77">
        <v>54.353053879161315</v>
      </c>
      <c r="AG21" s="77">
        <v>17.285750381073566</v>
      </c>
      <c r="AH21" s="77">
        <v>4.7280431725129795</v>
      </c>
      <c r="AI21" s="77">
        <v>23.633152567252129</v>
      </c>
      <c r="AJ21">
        <v>99.999999999999986</v>
      </c>
      <c r="AO21" s="4" t="s">
        <v>19</v>
      </c>
      <c r="AP21" s="77">
        <v>40.935145472227958</v>
      </c>
      <c r="AQ21" s="77">
        <v>10.971967897065035</v>
      </c>
      <c r="AR21" s="77">
        <v>6.4633954233391213</v>
      </c>
      <c r="AS21" s="77">
        <v>41.629491207367884</v>
      </c>
      <c r="AT21">
        <v>100</v>
      </c>
      <c r="AY21" s="4" t="s">
        <v>19</v>
      </c>
      <c r="AZ21" s="77">
        <v>56.060465150665131</v>
      </c>
      <c r="BA21" s="77">
        <v>15.117038045318878</v>
      </c>
      <c r="BB21" s="77">
        <v>9.1893987439263505</v>
      </c>
      <c r="BC21" s="77">
        <v>19.633098060089626</v>
      </c>
      <c r="BD21">
        <v>99.999999999999972</v>
      </c>
      <c r="BI21" s="4" t="s">
        <v>19</v>
      </c>
      <c r="BJ21" s="77">
        <v>44.111683320007671</v>
      </c>
      <c r="BK21" s="77">
        <v>11.639272124548963</v>
      </c>
      <c r="BL21" s="77">
        <v>6.0926800489798838</v>
      </c>
      <c r="BM21" s="77">
        <v>38.156364506463483</v>
      </c>
      <c r="BN21">
        <v>100</v>
      </c>
      <c r="BS21" s="4" t="s">
        <v>19</v>
      </c>
      <c r="BT21" s="77">
        <v>66.145541360218161</v>
      </c>
      <c r="BU21" s="77">
        <v>17.025210284810171</v>
      </c>
      <c r="BV21" s="77">
        <v>3.7921062694740626</v>
      </c>
      <c r="BW21" s="77">
        <v>13.037142085497608</v>
      </c>
      <c r="BX21">
        <v>100</v>
      </c>
      <c r="CC21" s="4" t="s">
        <v>19</v>
      </c>
      <c r="CD21" s="77">
        <v>48.87489143515954</v>
      </c>
      <c r="CE21" s="77">
        <v>13.192164300247599</v>
      </c>
      <c r="CF21" s="77">
        <v>4.06509837571849</v>
      </c>
      <c r="CG21" s="77">
        <v>33.867845888874371</v>
      </c>
      <c r="CH21">
        <v>100</v>
      </c>
      <c r="CM21" s="4" t="s">
        <v>19</v>
      </c>
      <c r="CN21" s="77">
        <v>32.001159763942105</v>
      </c>
      <c r="CO21" s="77">
        <v>51.019621253822521</v>
      </c>
      <c r="CP21" s="77">
        <v>7.6351135757689708</v>
      </c>
      <c r="CQ21" s="77">
        <v>9.3441054064664009</v>
      </c>
      <c r="CR21">
        <v>99.999999999999986</v>
      </c>
      <c r="CV21" s="26" t="s">
        <v>19</v>
      </c>
      <c r="CW21" s="77">
        <v>42.741851144221179</v>
      </c>
      <c r="CX21" s="77">
        <v>24.611059212973196</v>
      </c>
      <c r="CY21" s="77">
        <v>6.0773582737180583</v>
      </c>
      <c r="CZ21" s="77">
        <v>26.569731369087574</v>
      </c>
      <c r="DA21">
        <v>100.00000000000001</v>
      </c>
      <c r="DF21" s="26" t="s">
        <v>19</v>
      </c>
      <c r="DG21" s="77">
        <v>5.2810137633069196</v>
      </c>
      <c r="DH21" s="77">
        <v>21.137060042152402</v>
      </c>
      <c r="DI21" s="77">
        <v>5.7034806272525067</v>
      </c>
      <c r="DJ21" s="77">
        <v>67.878445567288182</v>
      </c>
      <c r="DK21">
        <v>100.00000000000001</v>
      </c>
      <c r="DP21" s="26" t="s">
        <v>19</v>
      </c>
      <c r="DQ21" s="77">
        <v>14.577152756544223</v>
      </c>
      <c r="DR21" s="77">
        <v>57.678154123178402</v>
      </c>
      <c r="DS21" s="77">
        <v>1.8049722442876197</v>
      </c>
      <c r="DT21" s="77">
        <v>25.939720875989746</v>
      </c>
      <c r="DU21">
        <v>100</v>
      </c>
      <c r="DZ21" s="26" t="s">
        <v>19</v>
      </c>
      <c r="EA21" s="77">
        <v>13.253070914681597</v>
      </c>
      <c r="EB21" s="77">
        <v>58.686306513298717</v>
      </c>
      <c r="EC21" s="77">
        <v>2.6540828658373847</v>
      </c>
      <c r="ED21" s="77">
        <v>25.406539706182297</v>
      </c>
      <c r="EE21">
        <v>100</v>
      </c>
      <c r="EJ21" s="4" t="s">
        <v>19</v>
      </c>
      <c r="EK21" s="77">
        <v>7.1324034163320311</v>
      </c>
      <c r="EL21" s="77">
        <v>72.174200609800437</v>
      </c>
      <c r="EM21" s="77">
        <v>2.8338774611027038</v>
      </c>
      <c r="EN21" s="77">
        <v>17.859518512764826</v>
      </c>
      <c r="EO21">
        <v>99.999999999999986</v>
      </c>
    </row>
    <row r="22" spans="1:145">
      <c r="A22" s="4" t="s">
        <v>18</v>
      </c>
      <c r="B22" s="77">
        <v>44.532035118792045</v>
      </c>
      <c r="C22" s="77">
        <v>14.878322993358051</v>
      </c>
      <c r="D22" s="77">
        <v>1.9564906937759641</v>
      </c>
      <c r="E22" s="77">
        <v>38.633151194073939</v>
      </c>
      <c r="F22" s="5">
        <v>100</v>
      </c>
      <c r="K22" s="4" t="s">
        <v>18</v>
      </c>
      <c r="L22" s="77">
        <v>28.258409524195937</v>
      </c>
      <c r="M22" s="77">
        <v>20.674868817098062</v>
      </c>
      <c r="N22" s="77">
        <v>1.7545178161081347</v>
      </c>
      <c r="O22" s="77">
        <v>49.31220384259786</v>
      </c>
      <c r="P22">
        <v>100</v>
      </c>
      <c r="U22" s="4" t="s">
        <v>18</v>
      </c>
      <c r="V22" s="77">
        <v>17.243138134567467</v>
      </c>
      <c r="W22" s="77">
        <v>6.5978802404588057</v>
      </c>
      <c r="X22" s="77">
        <v>3.4559327677225831</v>
      </c>
      <c r="Y22" s="77">
        <v>72.703048857251133</v>
      </c>
      <c r="Z22">
        <v>99.999999999999986</v>
      </c>
      <c r="AE22" s="4" t="s">
        <v>18</v>
      </c>
      <c r="AF22" s="77">
        <v>42.640846122070947</v>
      </c>
      <c r="AG22" s="77">
        <v>13.021659338581449</v>
      </c>
      <c r="AH22" s="77">
        <v>0.4598045468858612</v>
      </c>
      <c r="AI22" s="77">
        <v>43.877689992461747</v>
      </c>
      <c r="AJ22">
        <v>100</v>
      </c>
      <c r="AO22" s="4" t="s">
        <v>18</v>
      </c>
      <c r="AP22" s="77">
        <v>28.51699807949462</v>
      </c>
      <c r="AQ22" s="77">
        <v>10.239006617511855</v>
      </c>
      <c r="AR22" s="77">
        <v>0.84682470868912962</v>
      </c>
      <c r="AS22" s="77">
        <v>60.397170594304391</v>
      </c>
      <c r="AT22">
        <v>100</v>
      </c>
      <c r="AY22" s="4" t="s">
        <v>18</v>
      </c>
      <c r="AZ22" s="77">
        <v>44.10977891351353</v>
      </c>
      <c r="BA22" s="77">
        <v>12.465421815464193</v>
      </c>
      <c r="BB22" s="77">
        <v>6.2935029834277748E-2</v>
      </c>
      <c r="BC22" s="77">
        <v>43.361864241188002</v>
      </c>
      <c r="BD22">
        <v>100</v>
      </c>
      <c r="BI22" s="4" t="s">
        <v>18</v>
      </c>
      <c r="BJ22" s="77">
        <v>29.20527108508092</v>
      </c>
      <c r="BK22" s="77">
        <v>9.6850250544652479</v>
      </c>
      <c r="BL22" s="77">
        <v>8.7061103629728311</v>
      </c>
      <c r="BM22" s="77">
        <v>52.403593497481005</v>
      </c>
      <c r="BN22">
        <v>100</v>
      </c>
      <c r="BS22" s="4" t="s">
        <v>18</v>
      </c>
      <c r="BT22" s="77">
        <v>56.06638612734298</v>
      </c>
      <c r="BU22" s="77">
        <v>15.867535564905818</v>
      </c>
      <c r="BV22" s="77">
        <v>7.0261709106062167</v>
      </c>
      <c r="BW22" s="77">
        <v>21.03990739714499</v>
      </c>
      <c r="BX22">
        <v>100</v>
      </c>
      <c r="CC22" s="4" t="s">
        <v>18</v>
      </c>
      <c r="CD22" s="77">
        <v>34.271130301951018</v>
      </c>
      <c r="CE22" s="77">
        <v>11.835601636502631</v>
      </c>
      <c r="CF22" s="77">
        <v>7.1213158245679153</v>
      </c>
      <c r="CG22" s="77">
        <v>46.771952236978429</v>
      </c>
      <c r="CH22">
        <v>100</v>
      </c>
      <c r="CM22" s="4" t="s">
        <v>18</v>
      </c>
      <c r="CN22" s="77">
        <v>24.501703137802615</v>
      </c>
      <c r="CO22" s="77">
        <v>41.810738505413283</v>
      </c>
      <c r="CP22" s="77">
        <v>11.513163384243944</v>
      </c>
      <c r="CQ22" s="77">
        <v>22.174394972540156</v>
      </c>
      <c r="CR22">
        <v>99.999999999999986</v>
      </c>
      <c r="CV22" s="26" t="s">
        <v>18</v>
      </c>
      <c r="CW22" s="77">
        <v>24.886904034037236</v>
      </c>
      <c r="CX22" s="77">
        <v>11.734505343867275</v>
      </c>
      <c r="CY22" s="77">
        <v>1.6385908652139598</v>
      </c>
      <c r="CZ22" s="77">
        <v>61.739999756881524</v>
      </c>
      <c r="DA22">
        <v>100</v>
      </c>
      <c r="DF22" s="26" t="s">
        <v>18</v>
      </c>
      <c r="DG22" s="77">
        <v>7.4441254585331134</v>
      </c>
      <c r="DH22" s="77">
        <v>10.94709272408798</v>
      </c>
      <c r="DI22" s="77">
        <v>3.0253785253048067</v>
      </c>
      <c r="DJ22" s="77">
        <v>78.583403292074095</v>
      </c>
      <c r="DK22">
        <v>100</v>
      </c>
      <c r="DP22" s="26" t="s">
        <v>18</v>
      </c>
      <c r="DQ22" s="77">
        <v>22.436584645378826</v>
      </c>
      <c r="DR22" s="77">
        <v>47.802950655599084</v>
      </c>
      <c r="DS22" s="77">
        <v>1.7670420820255408</v>
      </c>
      <c r="DT22" s="77">
        <v>27.993422616996543</v>
      </c>
      <c r="DU22">
        <v>99.999999999999986</v>
      </c>
      <c r="DZ22" s="26" t="s">
        <v>18</v>
      </c>
      <c r="EA22" s="77">
        <v>22.117505566994801</v>
      </c>
      <c r="EB22" s="77">
        <v>62.333764588361653</v>
      </c>
      <c r="EC22" s="77">
        <v>0.34392358424553665</v>
      </c>
      <c r="ED22" s="77">
        <v>15.204806260398019</v>
      </c>
      <c r="EE22">
        <v>100</v>
      </c>
      <c r="EJ22" s="4" t="s">
        <v>18</v>
      </c>
      <c r="EK22" s="77">
        <v>15.058182025515023</v>
      </c>
      <c r="EL22" s="77">
        <v>56.763872404392821</v>
      </c>
      <c r="EM22" s="77">
        <v>2.868734705994159</v>
      </c>
      <c r="EN22" s="77">
        <v>25.309210864097999</v>
      </c>
      <c r="EO22">
        <v>100</v>
      </c>
    </row>
    <row r="23" spans="1:145">
      <c r="A23" s="4" t="s">
        <v>21</v>
      </c>
      <c r="B23" s="77">
        <v>0.30849658218494258</v>
      </c>
      <c r="C23" s="77">
        <v>0.89775575033551447</v>
      </c>
      <c r="D23" s="77">
        <v>75.42187939062903</v>
      </c>
      <c r="E23" s="77">
        <v>23.37186827685052</v>
      </c>
      <c r="F23" s="5">
        <v>100.00000000000001</v>
      </c>
      <c r="K23" s="4" t="s">
        <v>21</v>
      </c>
      <c r="L23" s="77">
        <v>0.38715864709862896</v>
      </c>
      <c r="M23" s="77">
        <v>6.6606343470573552</v>
      </c>
      <c r="N23" s="77">
        <v>89.689049335693326</v>
      </c>
      <c r="O23" s="77">
        <v>3.2631576701506857</v>
      </c>
      <c r="P23">
        <v>100</v>
      </c>
      <c r="U23" s="4" t="s">
        <v>21</v>
      </c>
      <c r="V23" s="77">
        <v>0.36214764504904379</v>
      </c>
      <c r="W23" s="77">
        <v>4.2027591804359457</v>
      </c>
      <c r="X23" s="77">
        <v>89.295542572333559</v>
      </c>
      <c r="Y23" s="77">
        <v>6.1395506021814468</v>
      </c>
      <c r="Z23">
        <v>99.999999999999986</v>
      </c>
      <c r="AE23" s="4" t="s">
        <v>21</v>
      </c>
      <c r="AF23" s="77">
        <v>0.33658375364340032</v>
      </c>
      <c r="AG23" s="77">
        <v>0</v>
      </c>
      <c r="AH23" s="77">
        <v>89.81310682959446</v>
      </c>
      <c r="AI23" s="77">
        <v>9.8503094167621423</v>
      </c>
      <c r="AJ23">
        <v>100</v>
      </c>
      <c r="AO23" s="4" t="s">
        <v>21</v>
      </c>
      <c r="AP23" s="77">
        <v>0.2857436472560983</v>
      </c>
      <c r="AQ23" s="77">
        <v>0.37219083907929862</v>
      </c>
      <c r="AR23" s="77">
        <v>95.16742901661371</v>
      </c>
      <c r="AS23" s="77">
        <v>4.174636497050896</v>
      </c>
      <c r="AT23">
        <v>100</v>
      </c>
      <c r="AY23" s="4" t="s">
        <v>21</v>
      </c>
      <c r="AZ23" s="77">
        <v>0.31429001603677009</v>
      </c>
      <c r="BA23" s="77">
        <v>2.7405613201412327</v>
      </c>
      <c r="BB23" s="77">
        <v>92.9669867436766</v>
      </c>
      <c r="BC23" s="77">
        <v>3.9781619201453977</v>
      </c>
      <c r="BD23">
        <v>100</v>
      </c>
      <c r="BI23" s="4" t="s">
        <v>21</v>
      </c>
      <c r="BJ23" s="77">
        <v>0.36465995284765579</v>
      </c>
      <c r="BK23" s="77">
        <v>0.12880899369218329</v>
      </c>
      <c r="BL23" s="77">
        <v>94.975255053033024</v>
      </c>
      <c r="BM23" s="77">
        <v>4.5312760004271349</v>
      </c>
      <c r="BN23">
        <v>100</v>
      </c>
      <c r="BS23" s="4" t="s">
        <v>21</v>
      </c>
      <c r="BT23" s="77">
        <v>0.40944992462456331</v>
      </c>
      <c r="BU23" s="77">
        <v>5.5083871985240815</v>
      </c>
      <c r="BV23" s="77">
        <v>64.757750131786395</v>
      </c>
      <c r="BW23" s="77">
        <v>29.324412745064954</v>
      </c>
      <c r="BX23">
        <v>100</v>
      </c>
      <c r="CC23" s="4" t="s">
        <v>21</v>
      </c>
      <c r="CD23" s="77">
        <v>0.26915680805657088</v>
      </c>
      <c r="CE23" s="77">
        <v>2.131188789404185</v>
      </c>
      <c r="CF23" s="77">
        <v>88.77414011099215</v>
      </c>
      <c r="CG23" s="77">
        <v>8.8255142915470941</v>
      </c>
      <c r="CH23">
        <v>100</v>
      </c>
      <c r="CM23" s="4" t="s">
        <v>21</v>
      </c>
      <c r="CN23" s="77">
        <v>0.20307797581289072</v>
      </c>
      <c r="CO23" s="77">
        <v>0.14296675614944004</v>
      </c>
      <c r="CP23" s="77">
        <v>98.943278537085405</v>
      </c>
      <c r="CQ23" s="77">
        <v>0.71067673095227646</v>
      </c>
      <c r="CR23">
        <v>100.00000000000001</v>
      </c>
      <c r="CV23" s="26" t="s">
        <v>21</v>
      </c>
      <c r="CW23" s="77">
        <v>0.46317178815741561</v>
      </c>
      <c r="CX23" s="77">
        <v>5.172140871902757E-2</v>
      </c>
      <c r="CY23" s="77">
        <v>92.094165878955863</v>
      </c>
      <c r="CZ23" s="77">
        <v>7.3909409241676869</v>
      </c>
      <c r="DA23">
        <v>100</v>
      </c>
      <c r="DF23" s="26" t="s">
        <v>21</v>
      </c>
      <c r="DG23" s="77">
        <v>1.5538274703143706</v>
      </c>
      <c r="DH23" s="77">
        <v>3.1813063627216489</v>
      </c>
      <c r="DI23" s="77">
        <v>66.866978291338441</v>
      </c>
      <c r="DJ23" s="77">
        <v>28.397887875625528</v>
      </c>
      <c r="DK23">
        <v>99.999999999999986</v>
      </c>
      <c r="DP23" s="26" t="s">
        <v>21</v>
      </c>
      <c r="DQ23" s="77">
        <v>1.852383295763357</v>
      </c>
      <c r="DR23" s="77">
        <v>3.5297336341027594</v>
      </c>
      <c r="DS23" s="77">
        <v>86.8044633348525</v>
      </c>
      <c r="DT23" s="77">
        <v>7.8134197352813866</v>
      </c>
      <c r="DU23">
        <v>100</v>
      </c>
      <c r="DZ23" s="26" t="s">
        <v>21</v>
      </c>
      <c r="EA23" s="77">
        <v>3.4134691335376588</v>
      </c>
      <c r="EB23" s="77">
        <v>3.0206361231842438</v>
      </c>
      <c r="EC23" s="77">
        <v>86.559554233410537</v>
      </c>
      <c r="ED23" s="77">
        <v>7.0063405098675462</v>
      </c>
      <c r="EE23">
        <v>99.999999999999986</v>
      </c>
      <c r="EJ23" s="4" t="s">
        <v>21</v>
      </c>
      <c r="EK23" s="77">
        <v>1.030983013280889</v>
      </c>
      <c r="EL23" s="77">
        <v>5.2891357517269952</v>
      </c>
      <c r="EM23" s="77">
        <v>82.649353931135039</v>
      </c>
      <c r="EN23" s="77">
        <v>11.030527303857065</v>
      </c>
      <c r="EO23">
        <v>100</v>
      </c>
    </row>
    <row r="55" spans="21:87">
      <c r="U55" s="1"/>
      <c r="V55" s="1"/>
      <c r="W55" s="1"/>
      <c r="X55" s="1"/>
      <c r="Y55" s="1"/>
      <c r="Z55" s="1"/>
      <c r="AA55" s="1"/>
      <c r="AB55" s="1"/>
      <c r="CF55" s="1"/>
      <c r="CG55" s="1"/>
      <c r="CH55" s="1"/>
      <c r="CI55" s="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G19"/>
  <sheetViews>
    <sheetView workbookViewId="0">
      <selection activeCell="A2" sqref="A2:XFD2"/>
    </sheetView>
  </sheetViews>
  <sheetFormatPr defaultRowHeight="12.75"/>
  <sheetData>
    <row r="2" spans="2:163" s="1" customFormat="1">
      <c r="B2" s="26" t="s">
        <v>2</v>
      </c>
      <c r="C2" s="13">
        <v>1</v>
      </c>
      <c r="D2" s="13">
        <v>2</v>
      </c>
      <c r="E2" s="13">
        <v>3</v>
      </c>
      <c r="F2" s="13">
        <v>4</v>
      </c>
      <c r="G2" s="13" t="s">
        <v>10</v>
      </c>
      <c r="H2" s="13" t="s">
        <v>11</v>
      </c>
      <c r="I2" s="13"/>
      <c r="J2" s="13"/>
      <c r="K2" s="12"/>
      <c r="L2" s="13" t="s">
        <v>3</v>
      </c>
      <c r="M2" s="13">
        <v>1</v>
      </c>
      <c r="N2" s="13">
        <v>2</v>
      </c>
      <c r="O2" s="13">
        <v>3</v>
      </c>
      <c r="P2" s="13">
        <v>4</v>
      </c>
      <c r="Q2" s="13" t="s">
        <v>10</v>
      </c>
      <c r="R2" s="13" t="s">
        <v>11</v>
      </c>
      <c r="S2" s="13"/>
      <c r="T2" s="13"/>
      <c r="V2" s="13" t="s">
        <v>0</v>
      </c>
      <c r="W2" s="13">
        <v>1</v>
      </c>
      <c r="X2" s="13">
        <v>2</v>
      </c>
      <c r="Y2" s="13">
        <v>3</v>
      </c>
      <c r="Z2" s="13">
        <v>4</v>
      </c>
      <c r="AA2" s="13" t="s">
        <v>10</v>
      </c>
      <c r="AB2" s="13" t="s">
        <v>11</v>
      </c>
      <c r="AC2" s="13"/>
      <c r="AD2" s="13"/>
      <c r="AE2" s="13"/>
      <c r="AF2" s="13" t="s">
        <v>1</v>
      </c>
      <c r="AG2" s="13">
        <v>1</v>
      </c>
      <c r="AH2" s="13">
        <v>2</v>
      </c>
      <c r="AI2" s="13">
        <v>3</v>
      </c>
      <c r="AJ2" s="13">
        <v>4</v>
      </c>
      <c r="AK2" s="13" t="s">
        <v>10</v>
      </c>
      <c r="AL2" s="13" t="s">
        <v>11</v>
      </c>
      <c r="AM2" s="13"/>
      <c r="AN2" s="13"/>
      <c r="AP2" s="13" t="s">
        <v>4</v>
      </c>
      <c r="AQ2" s="13">
        <v>1</v>
      </c>
      <c r="AR2" s="13">
        <v>2</v>
      </c>
      <c r="AS2" s="13">
        <v>3</v>
      </c>
      <c r="AT2" s="13">
        <v>4</v>
      </c>
      <c r="AU2" s="13" t="s">
        <v>10</v>
      </c>
      <c r="AV2" s="13" t="s">
        <v>11</v>
      </c>
      <c r="AW2" s="13"/>
      <c r="AX2" s="13"/>
      <c r="AZ2" s="1" t="s">
        <v>5</v>
      </c>
      <c r="BA2" s="13">
        <v>1</v>
      </c>
      <c r="BB2" s="13">
        <v>2</v>
      </c>
      <c r="BC2" s="13">
        <v>3</v>
      </c>
      <c r="BD2" s="13">
        <v>4</v>
      </c>
      <c r="BE2" s="13" t="s">
        <v>10</v>
      </c>
      <c r="BF2" s="13" t="s">
        <v>11</v>
      </c>
      <c r="BG2" s="13"/>
      <c r="BH2" s="13"/>
      <c r="BJ2" s="22" t="s">
        <v>8</v>
      </c>
      <c r="BK2" s="13">
        <v>1</v>
      </c>
      <c r="BL2" s="13">
        <v>2</v>
      </c>
      <c r="BM2" s="13">
        <v>3</v>
      </c>
      <c r="BN2" s="13">
        <v>4</v>
      </c>
      <c r="BO2" s="13" t="s">
        <v>10</v>
      </c>
      <c r="BP2" s="13" t="s">
        <v>11</v>
      </c>
      <c r="BQ2" s="13"/>
      <c r="BR2" s="13"/>
      <c r="BS2" s="13"/>
      <c r="BT2" s="1" t="s">
        <v>6</v>
      </c>
      <c r="BU2" s="13">
        <v>1</v>
      </c>
      <c r="BV2" s="13">
        <v>2</v>
      </c>
      <c r="BW2" s="13">
        <v>3</v>
      </c>
      <c r="BX2" s="13">
        <v>4</v>
      </c>
      <c r="BY2" s="13" t="s">
        <v>10</v>
      </c>
      <c r="BZ2" s="13" t="s">
        <v>11</v>
      </c>
      <c r="CA2" s="13"/>
      <c r="CB2" s="13"/>
      <c r="CD2" s="13" t="s">
        <v>7</v>
      </c>
      <c r="CE2" s="13">
        <v>1</v>
      </c>
      <c r="CF2" s="13">
        <v>2</v>
      </c>
      <c r="CG2" s="13">
        <v>3</v>
      </c>
      <c r="CH2" s="13">
        <v>4</v>
      </c>
      <c r="CI2" s="13" t="s">
        <v>10</v>
      </c>
      <c r="CJ2" s="13" t="s">
        <v>11</v>
      </c>
      <c r="CK2" s="13"/>
      <c r="CL2" s="13"/>
      <c r="CN2" s="7" t="s">
        <v>29</v>
      </c>
      <c r="CO2" s="4" t="s">
        <v>23</v>
      </c>
      <c r="CP2" s="14" t="s">
        <v>24</v>
      </c>
      <c r="CQ2" s="1" t="s">
        <v>25</v>
      </c>
      <c r="CR2" s="1" t="s">
        <v>26</v>
      </c>
      <c r="CS2" s="23" t="s">
        <v>27</v>
      </c>
      <c r="CT2" s="4" t="s">
        <v>12</v>
      </c>
      <c r="CU2" s="4"/>
      <c r="CW2" s="25" t="s">
        <v>30</v>
      </c>
      <c r="CX2" s="10">
        <v>1</v>
      </c>
      <c r="CY2" s="10">
        <v>2</v>
      </c>
      <c r="CZ2" s="10">
        <v>3</v>
      </c>
      <c r="DA2" s="10">
        <v>4</v>
      </c>
      <c r="DB2" s="10" t="s">
        <v>31</v>
      </c>
      <c r="DC2" s="10" t="s">
        <v>11</v>
      </c>
      <c r="DD2" s="10"/>
      <c r="DE2" s="10"/>
      <c r="DG2" s="33" t="s">
        <v>72</v>
      </c>
      <c r="DH2" s="10">
        <v>1</v>
      </c>
      <c r="DI2" s="10">
        <v>2</v>
      </c>
      <c r="DJ2" s="10">
        <v>3</v>
      </c>
      <c r="DK2" s="10">
        <v>4</v>
      </c>
      <c r="DL2" s="10" t="s">
        <v>31</v>
      </c>
      <c r="DM2" s="10" t="s">
        <v>11</v>
      </c>
      <c r="DN2" s="10"/>
      <c r="DO2" s="10"/>
      <c r="DQ2" s="25" t="s">
        <v>32</v>
      </c>
      <c r="DR2" s="10">
        <v>1</v>
      </c>
      <c r="DS2" s="10">
        <v>2</v>
      </c>
      <c r="DT2" s="10">
        <v>3</v>
      </c>
      <c r="DU2" s="10">
        <v>4</v>
      </c>
      <c r="DV2" s="10" t="s">
        <v>31</v>
      </c>
      <c r="DW2" s="10" t="s">
        <v>11</v>
      </c>
      <c r="DX2" s="10"/>
      <c r="DY2" s="10"/>
      <c r="EA2" s="25" t="s">
        <v>33</v>
      </c>
      <c r="EB2" s="10">
        <v>1</v>
      </c>
      <c r="EC2" s="10">
        <v>2</v>
      </c>
      <c r="ED2" s="10">
        <v>3</v>
      </c>
      <c r="EE2" s="10">
        <v>4</v>
      </c>
      <c r="EF2" s="10" t="s">
        <v>31</v>
      </c>
      <c r="EG2" s="10" t="s">
        <v>11</v>
      </c>
      <c r="EH2" s="10"/>
      <c r="EI2" s="10"/>
      <c r="EK2" s="4" t="s">
        <v>34</v>
      </c>
      <c r="EL2" s="4" t="s">
        <v>23</v>
      </c>
      <c r="EM2" s="14" t="s">
        <v>24</v>
      </c>
      <c r="EN2" s="1" t="s">
        <v>25</v>
      </c>
      <c r="EO2" s="1" t="s">
        <v>26</v>
      </c>
      <c r="EP2" s="23" t="s">
        <v>27</v>
      </c>
      <c r="EQ2" s="4" t="s">
        <v>12</v>
      </c>
      <c r="ER2" s="4"/>
      <c r="EU2" s="9"/>
      <c r="EV2" s="19"/>
      <c r="EW2" s="20"/>
      <c r="EX2" s="20"/>
      <c r="EY2" s="21"/>
      <c r="EZ2" s="20"/>
      <c r="FA2" s="20"/>
      <c r="FB2" s="20"/>
      <c r="FC2" s="20"/>
      <c r="FD2" s="20"/>
      <c r="FE2" s="20"/>
      <c r="FF2" s="20"/>
      <c r="FG2" s="20"/>
    </row>
    <row r="3" spans="2:163">
      <c r="B3" s="84" t="s">
        <v>39</v>
      </c>
      <c r="C3" s="37">
        <v>0.12873497624992888</v>
      </c>
      <c r="D3" s="48">
        <v>2471.6837739235243</v>
      </c>
      <c r="E3" s="52">
        <v>109.94029418919183</v>
      </c>
      <c r="F3" s="51">
        <v>14.205569512118155</v>
      </c>
      <c r="G3" s="71">
        <v>2595.9583726010842</v>
      </c>
      <c r="H3" s="73">
        <v>2828.9233138192308</v>
      </c>
      <c r="L3" s="37" t="s">
        <v>39</v>
      </c>
      <c r="M3" s="37">
        <v>0.12505588840131354</v>
      </c>
      <c r="N3" s="52">
        <v>999.39266054288396</v>
      </c>
      <c r="O3" s="51">
        <v>53.009854127013703</v>
      </c>
      <c r="P3" s="51">
        <v>12.8001518004373</v>
      </c>
      <c r="Q3" s="71">
        <v>1065.3277223587363</v>
      </c>
      <c r="R3" s="73">
        <v>1172.2702719199162</v>
      </c>
      <c r="V3" s="37" t="s">
        <v>39</v>
      </c>
      <c r="W3" s="37">
        <v>1.6218071864989199</v>
      </c>
      <c r="X3" s="52">
        <v>471.92356263279697</v>
      </c>
      <c r="Y3" s="51">
        <v>12.490827175599087</v>
      </c>
      <c r="Z3" s="37">
        <v>6.8831395224204845</v>
      </c>
      <c r="AA3" s="65">
        <v>492.91933651731546</v>
      </c>
      <c r="AB3" s="66">
        <v>499.93253024691785</v>
      </c>
      <c r="AF3" s="37" t="s">
        <v>39</v>
      </c>
      <c r="AG3" s="37">
        <v>7.2345514157052912E-2</v>
      </c>
      <c r="AH3" s="52">
        <v>969.14611862885897</v>
      </c>
      <c r="AI3" s="51">
        <v>50.914759373105994</v>
      </c>
      <c r="AJ3" s="37">
        <v>5.5652959719427004</v>
      </c>
      <c r="AK3" s="71">
        <v>1025.6985194880647</v>
      </c>
      <c r="AL3" s="73">
        <v>1175.7275040752497</v>
      </c>
      <c r="AP3" s="37" t="s">
        <v>39</v>
      </c>
      <c r="AQ3" s="37">
        <v>0.18325349266639979</v>
      </c>
      <c r="AR3" s="48">
        <v>1057.4132142708299</v>
      </c>
      <c r="AS3" s="51">
        <v>40.550664125497249</v>
      </c>
      <c r="AT3" s="37">
        <v>5.50925090463417</v>
      </c>
      <c r="AU3" s="71">
        <v>1103.6563827936277</v>
      </c>
      <c r="AV3" s="48">
        <v>1133.5</v>
      </c>
      <c r="AZ3" s="37" t="s">
        <v>39</v>
      </c>
      <c r="BA3" s="37">
        <v>9.4075267534415127E-2</v>
      </c>
      <c r="BB3" s="48">
        <v>1134.3575553155799</v>
      </c>
      <c r="BC3" s="51">
        <v>53.723201855112301</v>
      </c>
      <c r="BD3" s="51">
        <v>19.332877815947068</v>
      </c>
      <c r="BE3" s="71">
        <v>1207.5077102541738</v>
      </c>
      <c r="BF3" s="73">
        <v>1290.6338128868392</v>
      </c>
      <c r="BJ3" s="37" t="s">
        <v>39</v>
      </c>
      <c r="BK3" s="37">
        <v>0.56658121011161</v>
      </c>
      <c r="BL3" s="48">
        <v>1217.79562288292</v>
      </c>
      <c r="BM3" s="51">
        <v>29.398831742261169</v>
      </c>
      <c r="BN3" s="51">
        <v>15.670760333494085</v>
      </c>
      <c r="BO3" s="71">
        <v>1263.4317961687868</v>
      </c>
      <c r="BP3" s="73">
        <v>1278.1699513870331</v>
      </c>
      <c r="BR3" s="37"/>
      <c r="BS3" s="37"/>
      <c r="BT3" s="35" t="s">
        <v>39</v>
      </c>
      <c r="BU3" s="37">
        <v>8.6266196648113525E-2</v>
      </c>
      <c r="BV3" s="48">
        <v>1709.5328100726699</v>
      </c>
      <c r="BW3" s="52">
        <v>214.47092011680988</v>
      </c>
      <c r="BX3" s="51">
        <v>72.319059112892759</v>
      </c>
      <c r="BY3" s="71">
        <v>1996.4090554990205</v>
      </c>
      <c r="BZ3" s="48">
        <v>2161.6666666666665</v>
      </c>
      <c r="CD3" s="35" t="s">
        <v>39</v>
      </c>
      <c r="CE3" s="35">
        <v>0.32584025654440496</v>
      </c>
      <c r="CF3" s="49">
        <v>1312.1437040190899</v>
      </c>
      <c r="CG3" s="42">
        <v>40.144868471749298</v>
      </c>
      <c r="CH3" s="42">
        <v>60.025648970525133</v>
      </c>
      <c r="CI3" s="71">
        <v>1412.6400617179086</v>
      </c>
      <c r="CJ3" s="73">
        <v>1538.1448619143807</v>
      </c>
      <c r="CN3" s="34" t="s">
        <v>39</v>
      </c>
      <c r="CO3" s="37">
        <v>0.10794637863759737</v>
      </c>
      <c r="CP3" s="37">
        <v>14.011471239318404</v>
      </c>
      <c r="CQ3" s="37">
        <v>7.3097254730139243</v>
      </c>
      <c r="CR3" s="37">
        <v>0.30517238246506112</v>
      </c>
      <c r="CS3" s="37">
        <v>21.734315473434986</v>
      </c>
      <c r="CT3" s="40">
        <v>20.811519166948699</v>
      </c>
      <c r="CW3" s="45" t="s">
        <v>39</v>
      </c>
      <c r="CX3" s="35">
        <v>0.11383778688503808</v>
      </c>
      <c r="CY3" s="46">
        <v>596.88308300200799</v>
      </c>
      <c r="CZ3" s="42">
        <v>65.0937051395384</v>
      </c>
      <c r="DA3" s="35">
        <v>7.7371600752101699</v>
      </c>
      <c r="DB3" s="46">
        <v>669.82778600364168</v>
      </c>
      <c r="DC3" s="47">
        <v>697</v>
      </c>
      <c r="DG3" s="45" t="s">
        <v>39</v>
      </c>
      <c r="DH3" s="35">
        <v>6.2888097622570867E-3</v>
      </c>
      <c r="DI3" s="42">
        <v>14.8804762389865</v>
      </c>
      <c r="DJ3" s="35">
        <v>1.3807561868826945</v>
      </c>
      <c r="DK3" s="35">
        <v>3.6201183870576874</v>
      </c>
      <c r="DL3" s="42">
        <v>19.887639622689139</v>
      </c>
      <c r="DM3" s="55">
        <v>20.233314653158839</v>
      </c>
      <c r="DQ3" s="45" t="s">
        <v>39</v>
      </c>
      <c r="DR3" s="35">
        <v>1.5320952646668712E-2</v>
      </c>
      <c r="DS3" s="42">
        <v>38.501868073113002</v>
      </c>
      <c r="DT3" s="35">
        <v>7.9284903666026096</v>
      </c>
      <c r="DU3" s="35">
        <v>4.9202944166755396</v>
      </c>
      <c r="DV3" s="42">
        <v>51.365973809037818</v>
      </c>
      <c r="DW3" s="55">
        <v>52.329807952044753</v>
      </c>
      <c r="EA3" s="45" t="s">
        <v>39</v>
      </c>
      <c r="EB3" s="35">
        <v>7.0154514337371188E-2</v>
      </c>
      <c r="EC3" s="42">
        <v>90.165886698027904</v>
      </c>
      <c r="ED3" s="42">
        <v>12.384684204842495</v>
      </c>
      <c r="EE3" s="35">
        <v>3.6531631336799197</v>
      </c>
      <c r="EF3" s="42">
        <v>106.2738885508877</v>
      </c>
      <c r="EG3" s="53">
        <v>113.46404141013151</v>
      </c>
      <c r="EK3" s="36" t="s">
        <v>39</v>
      </c>
      <c r="EL3" s="37">
        <v>2.4234269049669382E-2</v>
      </c>
      <c r="EM3" s="37">
        <v>12.679120926543694</v>
      </c>
      <c r="EN3" s="37">
        <v>2.3393199594961462</v>
      </c>
      <c r="EO3" s="37">
        <v>2.8122230987006214</v>
      </c>
      <c r="EP3" s="37">
        <v>17.854898253790132</v>
      </c>
      <c r="EQ3" s="40">
        <v>15.520057414812801</v>
      </c>
    </row>
    <row r="4" spans="2:163">
      <c r="B4" s="84" t="s">
        <v>40</v>
      </c>
      <c r="C4" s="51">
        <v>40.41664467593872</v>
      </c>
      <c r="D4" s="48">
        <v>2218.2525210710173</v>
      </c>
      <c r="E4" s="52">
        <v>222.15338107928918</v>
      </c>
      <c r="F4" s="51">
        <v>28.663562944078986</v>
      </c>
      <c r="G4" s="71">
        <v>2509.4861097703242</v>
      </c>
      <c r="H4" s="73">
        <v>2774.0196762573096</v>
      </c>
      <c r="L4" s="37" t="s">
        <v>40</v>
      </c>
      <c r="M4" s="51">
        <v>22.914961931457913</v>
      </c>
      <c r="N4" s="48">
        <v>3355.8059571940198</v>
      </c>
      <c r="O4" s="52">
        <v>152.1353806707892</v>
      </c>
      <c r="P4" s="51">
        <v>17.108403501542778</v>
      </c>
      <c r="Q4" s="71">
        <v>3547.96470329781</v>
      </c>
      <c r="R4" s="73">
        <v>3607.4252325138586</v>
      </c>
      <c r="V4" s="37" t="s">
        <v>40</v>
      </c>
      <c r="W4" s="37">
        <v>3.7741543056070137</v>
      </c>
      <c r="X4" s="52">
        <v>151.33555000000001</v>
      </c>
      <c r="Y4" s="51">
        <v>61.57967333563235</v>
      </c>
      <c r="Z4" s="51">
        <v>10.316890676181437</v>
      </c>
      <c r="AA4" s="65">
        <v>227.00626831742082</v>
      </c>
      <c r="AB4" s="66">
        <v>225.74112297038835</v>
      </c>
      <c r="AF4" s="37" t="s">
        <v>40</v>
      </c>
      <c r="AG4" s="51">
        <v>13.793051983092537</v>
      </c>
      <c r="AH4" s="48">
        <v>1045.23676410915</v>
      </c>
      <c r="AI4" s="52">
        <v>192.37194009208699</v>
      </c>
      <c r="AJ4" s="51">
        <v>14.765641455285566</v>
      </c>
      <c r="AK4" s="71">
        <v>1266.167397639615</v>
      </c>
      <c r="AL4" s="73">
        <v>1296.5891260088249</v>
      </c>
      <c r="AP4" s="37" t="s">
        <v>40</v>
      </c>
      <c r="AQ4" s="51">
        <v>10.512499999999999</v>
      </c>
      <c r="AR4" s="52">
        <v>421.22747061717098</v>
      </c>
      <c r="AS4" s="52">
        <v>171.41051093135022</v>
      </c>
      <c r="AT4" s="37">
        <v>9.6536183956704438</v>
      </c>
      <c r="AU4" s="65">
        <v>612.80409994419165</v>
      </c>
      <c r="AV4" s="51">
        <v>610</v>
      </c>
      <c r="AZ4" s="37" t="s">
        <v>40</v>
      </c>
      <c r="BA4" s="51">
        <v>23.335963501928919</v>
      </c>
      <c r="BB4" s="48">
        <v>1242.4437860793601</v>
      </c>
      <c r="BC4" s="52">
        <v>228.47284077327373</v>
      </c>
      <c r="BD4" s="51">
        <v>38.638494976947293</v>
      </c>
      <c r="BE4" s="71">
        <v>1532.8910853315099</v>
      </c>
      <c r="BF4" s="73">
        <v>1581.5766970221755</v>
      </c>
      <c r="BJ4" s="37" t="s">
        <v>40</v>
      </c>
      <c r="BK4" s="51">
        <v>15.60852119983608</v>
      </c>
      <c r="BL4" s="52">
        <v>397.65439355214784</v>
      </c>
      <c r="BM4" s="52">
        <v>284.23734522749936</v>
      </c>
      <c r="BN4" s="51">
        <v>65.293587323682317</v>
      </c>
      <c r="BO4" s="65">
        <v>762.79384730316565</v>
      </c>
      <c r="BP4" s="66">
        <v>798.77346667592349</v>
      </c>
      <c r="BQ4" s="77"/>
      <c r="BR4" s="37"/>
      <c r="BS4" s="51"/>
      <c r="BT4" s="35" t="s">
        <v>40</v>
      </c>
      <c r="BU4" s="51">
        <v>32.961121423319327</v>
      </c>
      <c r="BV4" s="48">
        <v>1960.3320765487031</v>
      </c>
      <c r="BW4" s="52">
        <v>356.46337014794091</v>
      </c>
      <c r="BX4" s="52">
        <v>123.10760920243153</v>
      </c>
      <c r="BY4" s="71">
        <v>2472.8641773223949</v>
      </c>
      <c r="BZ4" s="48">
        <v>2613.3333333333335</v>
      </c>
      <c r="CD4" s="35" t="s">
        <v>40</v>
      </c>
      <c r="CE4" s="42">
        <v>29.303487962670204</v>
      </c>
      <c r="CF4" s="46">
        <v>984.40740371934601</v>
      </c>
      <c r="CG4" s="42">
        <v>172.14478038402899</v>
      </c>
      <c r="CH4" s="46">
        <v>103.61514711638016</v>
      </c>
      <c r="CI4" s="71">
        <v>1289.4708191824252</v>
      </c>
      <c r="CJ4" s="76">
        <v>1370.6303681803008</v>
      </c>
      <c r="CN4" s="34" t="s">
        <v>40</v>
      </c>
      <c r="CO4" s="37">
        <v>3.2215780866583064</v>
      </c>
      <c r="CP4" s="37">
        <v>10.7514001880243</v>
      </c>
      <c r="CQ4" s="37">
        <v>7.909951477940198</v>
      </c>
      <c r="CR4" s="37">
        <v>1.697791954516328</v>
      </c>
      <c r="CS4" s="37">
        <v>23.580721707139134</v>
      </c>
      <c r="CT4" s="40">
        <v>27.714240175707701</v>
      </c>
      <c r="CW4" s="11" t="s">
        <v>40</v>
      </c>
      <c r="CX4" s="42">
        <v>23.797152625144307</v>
      </c>
      <c r="CY4" s="48">
        <v>2013.8389500000001</v>
      </c>
      <c r="CZ4" s="46">
        <v>334.19512125476211</v>
      </c>
      <c r="DA4" s="42">
        <v>16.181926977151761</v>
      </c>
      <c r="DB4" s="49">
        <v>2388.013150857058</v>
      </c>
      <c r="DC4" s="50">
        <v>2380.0602059069374</v>
      </c>
      <c r="DG4" s="11" t="s">
        <v>40</v>
      </c>
      <c r="DH4" s="35">
        <v>2.38217642581002</v>
      </c>
      <c r="DI4" s="46">
        <v>223.657684217303</v>
      </c>
      <c r="DJ4" s="35">
        <v>5.2842341285332148</v>
      </c>
      <c r="DK4" s="35">
        <v>4.6746505338673776</v>
      </c>
      <c r="DL4" s="46">
        <v>235.99874530551364</v>
      </c>
      <c r="DM4" s="47">
        <v>238.04254817919249</v>
      </c>
      <c r="DQ4" s="11" t="s">
        <v>40</v>
      </c>
      <c r="DR4" s="35">
        <v>1.2312287773826949</v>
      </c>
      <c r="DS4" s="46">
        <v>154.96177110530587</v>
      </c>
      <c r="DT4" s="42">
        <v>24.288962022031008</v>
      </c>
      <c r="DU4" s="35">
        <v>3.736968935166304</v>
      </c>
      <c r="DV4" s="46">
        <v>184.21893083988587</v>
      </c>
      <c r="DW4" s="47">
        <v>181.59225458393587</v>
      </c>
      <c r="EA4" s="11" t="s">
        <v>40</v>
      </c>
      <c r="EB4" s="42">
        <v>13.941072802607813</v>
      </c>
      <c r="EC4" s="46">
        <v>750.86491258221304</v>
      </c>
      <c r="ED4" s="57">
        <v>14.982301864777464</v>
      </c>
      <c r="EE4" s="35">
        <v>3.6645911459741423</v>
      </c>
      <c r="EF4" s="46">
        <v>783.45287839557238</v>
      </c>
      <c r="EG4" s="47">
        <v>795.2382576827905</v>
      </c>
      <c r="EK4" s="36" t="s">
        <v>40</v>
      </c>
      <c r="EL4" s="37">
        <v>0.76933215557426249</v>
      </c>
      <c r="EM4" s="37">
        <v>50.401590638562041</v>
      </c>
      <c r="EN4" s="37">
        <v>4.1288212100637471</v>
      </c>
      <c r="EO4" s="37">
        <v>5.6444805694768903</v>
      </c>
      <c r="EP4" s="37">
        <v>60.944224573676941</v>
      </c>
      <c r="EQ4" s="40">
        <v>41.806481387711003</v>
      </c>
    </row>
    <row r="5" spans="2:163">
      <c r="B5" s="84" t="s">
        <v>42</v>
      </c>
      <c r="C5" s="51">
        <v>16.021826830655076</v>
      </c>
      <c r="D5" s="52">
        <v>239.91432598264299</v>
      </c>
      <c r="E5" s="51">
        <v>86.462287944350209</v>
      </c>
      <c r="F5" s="51">
        <v>30.221968875684052</v>
      </c>
      <c r="G5" s="65">
        <v>372.62040963333232</v>
      </c>
      <c r="H5" s="66">
        <v>435.6915233181561</v>
      </c>
      <c r="L5" s="37" t="s">
        <v>42</v>
      </c>
      <c r="M5" s="51">
        <v>21.079394344990959</v>
      </c>
      <c r="N5" s="52">
        <v>330.23444245617299</v>
      </c>
      <c r="O5" s="51">
        <v>93.049178694348655</v>
      </c>
      <c r="P5" s="51">
        <v>35.828749479288803</v>
      </c>
      <c r="Q5" s="65">
        <v>480.19176497480134</v>
      </c>
      <c r="R5" s="66">
        <v>499.55162149746411</v>
      </c>
      <c r="V5" s="37" t="s">
        <v>42</v>
      </c>
      <c r="W5" s="51">
        <v>11.317882651300625</v>
      </c>
      <c r="X5" s="51">
        <v>97.964054030155197</v>
      </c>
      <c r="Y5" s="52">
        <v>141.07330670070201</v>
      </c>
      <c r="Z5" s="51">
        <v>47.674533209071448</v>
      </c>
      <c r="AA5" s="65">
        <v>298.02977659122928</v>
      </c>
      <c r="AB5" s="66">
        <v>301.49639471335996</v>
      </c>
      <c r="AF5" s="37" t="s">
        <v>42</v>
      </c>
      <c r="AG5" s="51">
        <v>15.165191353409462</v>
      </c>
      <c r="AH5" s="52">
        <v>191.84111172748686</v>
      </c>
      <c r="AI5" s="52">
        <v>219.680044881638</v>
      </c>
      <c r="AJ5" s="51">
        <v>43.822082399694899</v>
      </c>
      <c r="AK5" s="65">
        <v>470.50843036222926</v>
      </c>
      <c r="AL5" s="66">
        <v>487.21556083888748</v>
      </c>
      <c r="AP5" s="37" t="s">
        <v>42</v>
      </c>
      <c r="AQ5" s="51">
        <v>13.417148221955461</v>
      </c>
      <c r="AR5" s="52">
        <v>204.98131329022399</v>
      </c>
      <c r="AS5" s="52">
        <v>168.40506053757699</v>
      </c>
      <c r="AT5" s="37">
        <v>34.626440699458662</v>
      </c>
      <c r="AU5" s="65">
        <v>421.42996274921512</v>
      </c>
      <c r="AV5" s="51">
        <v>424.31782765757401</v>
      </c>
      <c r="AZ5" s="37" t="s">
        <v>42</v>
      </c>
      <c r="BA5" s="51">
        <v>13.200940683937258</v>
      </c>
      <c r="BB5" s="52">
        <v>212.29323680477555</v>
      </c>
      <c r="BC5" s="37">
        <v>206.182510778721</v>
      </c>
      <c r="BD5" s="52">
        <v>129.76453234346957</v>
      </c>
      <c r="BE5" s="65">
        <v>561.44122061090343</v>
      </c>
      <c r="BF5" s="66">
        <v>616.22733942153798</v>
      </c>
      <c r="BJ5" s="37" t="s">
        <v>42</v>
      </c>
      <c r="BK5" s="51">
        <v>15.169101280008631</v>
      </c>
      <c r="BL5" s="52">
        <v>193.740506111364</v>
      </c>
      <c r="BM5" s="52">
        <v>187.00311136305083</v>
      </c>
      <c r="BN5" s="51">
        <v>54.166706112456524</v>
      </c>
      <c r="BO5" s="65">
        <v>450.07942486688</v>
      </c>
      <c r="BP5" s="66">
        <v>485.47394647617244</v>
      </c>
      <c r="BR5" s="37"/>
      <c r="BS5" s="51"/>
      <c r="BT5" s="35" t="s">
        <v>42</v>
      </c>
      <c r="BU5" s="51">
        <v>12.523041365182756</v>
      </c>
      <c r="BV5" s="52">
        <v>231.75957689639284</v>
      </c>
      <c r="BW5" s="52">
        <v>440.63876161754416</v>
      </c>
      <c r="BX5" s="51">
        <v>54.348789007665488</v>
      </c>
      <c r="BY5" s="65">
        <v>739.2701688867852</v>
      </c>
      <c r="BZ5" s="52">
        <v>712.01941286829629</v>
      </c>
      <c r="CD5" s="35" t="s">
        <v>42</v>
      </c>
      <c r="CE5" s="42">
        <v>16.002668549242504</v>
      </c>
      <c r="CF5" s="46">
        <v>186.40965681048445</v>
      </c>
      <c r="CG5" s="46">
        <v>198.41562415143673</v>
      </c>
      <c r="CH5" s="34">
        <v>42.84</v>
      </c>
      <c r="CI5" s="65">
        <v>443.66794951116367</v>
      </c>
      <c r="CJ5" s="69">
        <v>470.5967378711278</v>
      </c>
      <c r="CN5" s="34" t="s">
        <v>42</v>
      </c>
      <c r="CO5" s="37">
        <v>1.24283415539444</v>
      </c>
      <c r="CP5" s="37">
        <v>2.3567308343536379</v>
      </c>
      <c r="CQ5" s="37">
        <v>4.492218553392064</v>
      </c>
      <c r="CR5" s="37">
        <v>1.3646501053907205</v>
      </c>
      <c r="CS5" s="37">
        <v>9.4564336485308633</v>
      </c>
      <c r="CT5" s="40">
        <v>15.757420110838799</v>
      </c>
      <c r="CW5" s="11" t="s">
        <v>42</v>
      </c>
      <c r="CX5" s="42">
        <v>16.03723748003485</v>
      </c>
      <c r="CY5" s="46">
        <v>208.68277155429701</v>
      </c>
      <c r="CZ5" s="46">
        <v>173.42429487380835</v>
      </c>
      <c r="DA5" s="42">
        <v>40.209581441998544</v>
      </c>
      <c r="DB5" s="46">
        <v>438.35388535013874</v>
      </c>
      <c r="DC5" s="47">
        <v>444.04323499224586</v>
      </c>
      <c r="DG5" s="11" t="s">
        <v>42</v>
      </c>
      <c r="DH5" s="35">
        <v>5.8958661786258304</v>
      </c>
      <c r="DI5" s="46">
        <v>184.89834130815586</v>
      </c>
      <c r="DJ5" s="42">
        <v>25.7259378875588</v>
      </c>
      <c r="DK5" s="43">
        <v>21.470656038466696</v>
      </c>
      <c r="DL5" s="46">
        <v>237.99080141280717</v>
      </c>
      <c r="DM5" s="47">
        <v>238.71169236542084</v>
      </c>
      <c r="DQ5" s="11" t="s">
        <v>42</v>
      </c>
      <c r="DR5" s="42">
        <v>9.3102767282717007</v>
      </c>
      <c r="DS5" s="46">
        <v>101.866753346011</v>
      </c>
      <c r="DT5" s="46">
        <v>34.992092275474</v>
      </c>
      <c r="DU5" s="42">
        <v>14.9530376795209</v>
      </c>
      <c r="DV5" s="46">
        <v>161.12216002927758</v>
      </c>
      <c r="DW5" s="47">
        <v>150.17428840223917</v>
      </c>
      <c r="EA5" s="11" t="s">
        <v>42</v>
      </c>
      <c r="EB5" s="46">
        <v>147.51721570511901</v>
      </c>
      <c r="EC5" s="49">
        <v>930.81476946508997</v>
      </c>
      <c r="ED5" s="42">
        <v>34.692028280239434</v>
      </c>
      <c r="EE5" s="42">
        <v>12.460400551287492</v>
      </c>
      <c r="EF5" s="49">
        <v>1125.4844140017358</v>
      </c>
      <c r="EG5" s="50">
        <v>1072.7630998572729</v>
      </c>
      <c r="EK5" s="36" t="s">
        <v>42</v>
      </c>
      <c r="EL5" s="37">
        <v>1.6741330928231524</v>
      </c>
      <c r="EM5" s="37">
        <v>37.992293972905607</v>
      </c>
      <c r="EN5" s="37">
        <v>1.2830822069323045</v>
      </c>
      <c r="EO5" s="37">
        <v>9.4687464151706617</v>
      </c>
      <c r="EP5" s="37">
        <v>50.418255687831731</v>
      </c>
      <c r="EQ5" s="39">
        <v>50.749142354814701</v>
      </c>
    </row>
    <row r="6" spans="2:163">
      <c r="B6" s="84" t="s">
        <v>41</v>
      </c>
      <c r="C6" s="51">
        <v>25.986453459000909</v>
      </c>
      <c r="D6" s="52">
        <v>191.72991236879722</v>
      </c>
      <c r="E6" s="52">
        <v>656.42984870839666</v>
      </c>
      <c r="F6" s="51">
        <v>66.567958902716455</v>
      </c>
      <c r="G6" s="65">
        <v>940.71417343891119</v>
      </c>
      <c r="H6" s="73">
        <v>1051.5291457376302</v>
      </c>
      <c r="L6" s="37" t="s">
        <v>41</v>
      </c>
      <c r="M6" s="51">
        <v>78.210280995108349</v>
      </c>
      <c r="N6" s="48">
        <v>1536.0743749999999</v>
      </c>
      <c r="O6" s="52">
        <v>754.97638042874905</v>
      </c>
      <c r="P6" s="51">
        <v>70.589681879062226</v>
      </c>
      <c r="Q6" s="71">
        <v>2439.8507183029192</v>
      </c>
      <c r="R6" s="73">
        <v>2595.9471762650637</v>
      </c>
      <c r="V6" s="37" t="s">
        <v>41</v>
      </c>
      <c r="W6" s="37">
        <v>7.0100896957276824</v>
      </c>
      <c r="X6" s="51">
        <v>24.516230011338962</v>
      </c>
      <c r="Y6" s="52">
        <v>213.868174838806</v>
      </c>
      <c r="Z6" s="51">
        <v>32.993004917510781</v>
      </c>
      <c r="AA6" s="65">
        <v>278.38749946338345</v>
      </c>
      <c r="AB6" s="66">
        <v>283.77886511227877</v>
      </c>
      <c r="AF6" s="37" t="s">
        <v>41</v>
      </c>
      <c r="AG6" s="51">
        <v>13.794411551919971</v>
      </c>
      <c r="AH6" s="51">
        <v>46.37277570252099</v>
      </c>
      <c r="AI6" s="52">
        <v>512.78901935944202</v>
      </c>
      <c r="AJ6" s="51">
        <v>72.998904130234109</v>
      </c>
      <c r="AK6" s="65">
        <v>645.95511074411706</v>
      </c>
      <c r="AL6" s="66">
        <v>637.09655460655881</v>
      </c>
      <c r="AP6" s="37" t="s">
        <v>41</v>
      </c>
      <c r="AQ6" s="37">
        <v>7.4162666391388319</v>
      </c>
      <c r="AR6" s="51">
        <v>25.606665000000007</v>
      </c>
      <c r="AS6" s="52">
        <v>292.678245716991</v>
      </c>
      <c r="AT6" s="37">
        <v>22.126537645766714</v>
      </c>
      <c r="AU6" s="65">
        <v>347.82771500189654</v>
      </c>
      <c r="AV6" s="51">
        <v>351.39377451996597</v>
      </c>
      <c r="AZ6" s="37" t="s">
        <v>41</v>
      </c>
      <c r="BA6" s="37">
        <v>7.4025337483969587</v>
      </c>
      <c r="BB6" s="51">
        <v>26.633021390374303</v>
      </c>
      <c r="BC6" s="52">
        <v>391.58990265084657</v>
      </c>
      <c r="BD6" s="51">
        <v>29.935230802138999</v>
      </c>
      <c r="BE6" s="65">
        <v>455.56068859175684</v>
      </c>
      <c r="BF6" s="66">
        <v>472.00800242217178</v>
      </c>
      <c r="BJ6" s="37" t="s">
        <v>41</v>
      </c>
      <c r="BK6" s="51">
        <v>12.154099317451127</v>
      </c>
      <c r="BL6" s="51">
        <v>30.537902293677817</v>
      </c>
      <c r="BM6" s="52">
        <v>253.71665827499899</v>
      </c>
      <c r="BN6" s="52">
        <v>172.49434284361331</v>
      </c>
      <c r="BO6" s="65">
        <v>468.90300272974122</v>
      </c>
      <c r="BP6" s="66">
        <v>497.58990186964218</v>
      </c>
      <c r="BR6" s="37"/>
      <c r="BS6" s="51"/>
      <c r="BT6" s="35" t="s">
        <v>41</v>
      </c>
      <c r="BU6" s="57">
        <v>20.100000000000001</v>
      </c>
      <c r="BV6" s="52">
        <v>102.07000000000009</v>
      </c>
      <c r="BW6" s="52">
        <v>762.64910400000304</v>
      </c>
      <c r="BX6" s="52">
        <v>229.09322400000104</v>
      </c>
      <c r="BY6" s="71">
        <v>1113.9123280000042</v>
      </c>
      <c r="BZ6" s="48">
        <v>1109.0475417687132</v>
      </c>
      <c r="CD6" s="35" t="s">
        <v>41</v>
      </c>
      <c r="CE6" s="51">
        <v>8.4414599070337779</v>
      </c>
      <c r="CF6" s="51">
        <v>21.466240185828585</v>
      </c>
      <c r="CG6" s="52">
        <v>280.51155917979901</v>
      </c>
      <c r="CH6" s="36">
        <v>55.96</v>
      </c>
      <c r="CI6" s="65">
        <v>366.37925927266133</v>
      </c>
      <c r="CJ6" s="69">
        <v>395.45431316572422</v>
      </c>
      <c r="CN6" s="34" t="s">
        <v>41</v>
      </c>
      <c r="CO6" s="37">
        <v>0.16648725815735388</v>
      </c>
      <c r="CP6" s="37">
        <v>2.4834836388936798</v>
      </c>
      <c r="CQ6" s="37">
        <v>1.4834836388936801</v>
      </c>
      <c r="CR6" s="37">
        <v>1.372366655743438</v>
      </c>
      <c r="CS6" s="37">
        <v>5.5058211916881517</v>
      </c>
      <c r="CT6" s="40">
        <v>3.3592973468761702</v>
      </c>
      <c r="CW6" s="45" t="s">
        <v>41</v>
      </c>
      <c r="CX6" s="37">
        <v>5.4508997445229426</v>
      </c>
      <c r="CY6" s="51">
        <v>25.07379418603875</v>
      </c>
      <c r="CZ6" s="52">
        <v>253.01978123684802</v>
      </c>
      <c r="DA6" s="51">
        <v>31.74052042232934</v>
      </c>
      <c r="DB6" s="52">
        <v>315.28499558973903</v>
      </c>
      <c r="DC6" s="53">
        <v>305.22318201663785</v>
      </c>
      <c r="DG6" s="45" t="s">
        <v>41</v>
      </c>
      <c r="DH6" s="37">
        <v>0.35114938484977243</v>
      </c>
      <c r="DI6" s="51">
        <v>14.753325186093299</v>
      </c>
      <c r="DJ6" s="57">
        <v>15.814672225000027</v>
      </c>
      <c r="DK6" s="54">
        <v>4.4135289213436701</v>
      </c>
      <c r="DL6" s="51">
        <v>35.332675717286769</v>
      </c>
      <c r="DM6" s="55">
        <v>33.572592758705056</v>
      </c>
      <c r="DQ6" s="45" t="s">
        <v>41</v>
      </c>
      <c r="DR6" s="54">
        <v>0.16250000000000001</v>
      </c>
      <c r="DS6" s="51">
        <v>14.9670619329448</v>
      </c>
      <c r="DT6" s="51">
        <v>20.264025601791602</v>
      </c>
      <c r="DU6" s="56">
        <v>3.90913460000001</v>
      </c>
      <c r="DV6" s="51">
        <v>39.302722134736406</v>
      </c>
      <c r="DW6" s="55">
        <v>35.583297656952809</v>
      </c>
      <c r="EA6" s="45" t="s">
        <v>41</v>
      </c>
      <c r="EB6" s="37">
        <v>2.7280621851430435</v>
      </c>
      <c r="EC6" s="51">
        <v>77.708372606091729</v>
      </c>
      <c r="ED6" s="51">
        <v>28.932747848519142</v>
      </c>
      <c r="EE6" s="37">
        <v>9.0366068782714297</v>
      </c>
      <c r="EF6" s="52">
        <v>118.40578951802534</v>
      </c>
      <c r="EG6" s="55">
        <v>110.55496273683967</v>
      </c>
      <c r="EK6" s="36" t="s">
        <v>41</v>
      </c>
      <c r="EL6" s="37">
        <v>0.34811277033674265</v>
      </c>
      <c r="EM6" s="37">
        <v>14.651145083291178</v>
      </c>
      <c r="EN6" s="37">
        <v>3.4329330368714861</v>
      </c>
      <c r="EO6" s="37">
        <v>2.511602050740219</v>
      </c>
      <c r="EP6" s="37">
        <v>20.943792941239625</v>
      </c>
      <c r="EQ6" s="40">
        <v>24.038451522909401</v>
      </c>
    </row>
    <row r="7" spans="2:163">
      <c r="B7" s="84" t="s">
        <v>69</v>
      </c>
      <c r="C7" s="37">
        <v>0</v>
      </c>
      <c r="D7" s="51">
        <v>22.612469880303777</v>
      </c>
      <c r="E7" s="48">
        <v>1059.1362339377306</v>
      </c>
      <c r="F7" s="37">
        <v>0.87406382377921765</v>
      </c>
      <c r="G7" s="71">
        <v>1082.6227676418134</v>
      </c>
      <c r="H7" s="73">
        <v>1322.6578451114649</v>
      </c>
      <c r="L7" s="35" t="s">
        <v>69</v>
      </c>
      <c r="M7" s="35">
        <v>0</v>
      </c>
      <c r="N7" s="42">
        <v>28.2475616477955</v>
      </c>
      <c r="O7" s="46">
        <v>548.46330086786395</v>
      </c>
      <c r="P7" s="35">
        <v>2.2308322760981016</v>
      </c>
      <c r="Q7" s="65">
        <v>578.94169479175753</v>
      </c>
      <c r="R7" s="69">
        <v>585.30757119618397</v>
      </c>
      <c r="V7" s="37" t="s">
        <v>69</v>
      </c>
      <c r="W7" s="37">
        <v>0</v>
      </c>
      <c r="X7" s="37">
        <v>8.5811096272059988</v>
      </c>
      <c r="Y7" s="52">
        <v>479.09832773472903</v>
      </c>
      <c r="Z7" s="37">
        <v>0.15312168870538104</v>
      </c>
      <c r="AA7" s="65">
        <v>487.83255905064038</v>
      </c>
      <c r="AB7" s="66">
        <v>471.97123545685736</v>
      </c>
      <c r="AF7" s="37" t="s">
        <v>69</v>
      </c>
      <c r="AG7" s="37">
        <v>0</v>
      </c>
      <c r="AH7" s="51">
        <v>10.328718526568862</v>
      </c>
      <c r="AI7" s="52">
        <v>804.28080039746499</v>
      </c>
      <c r="AJ7" s="37">
        <v>0.60076469820492751</v>
      </c>
      <c r="AK7" s="65">
        <v>815.21028362223876</v>
      </c>
      <c r="AL7" s="66">
        <v>811.46341615336064</v>
      </c>
      <c r="AP7" s="37" t="s">
        <v>69</v>
      </c>
      <c r="AQ7" s="37">
        <v>0</v>
      </c>
      <c r="AR7" s="51">
        <v>16.571808218488275</v>
      </c>
      <c r="AS7" s="48">
        <v>1007.2621554810401</v>
      </c>
      <c r="AT7" s="37">
        <v>0.31026581522763541</v>
      </c>
      <c r="AU7" s="71">
        <v>1024.144229514756</v>
      </c>
      <c r="AV7" s="51">
        <v>987.55534779804839</v>
      </c>
      <c r="AZ7" s="37" t="s">
        <v>69</v>
      </c>
      <c r="BA7" s="37">
        <v>0</v>
      </c>
      <c r="BB7" s="51">
        <v>16.286595959548226</v>
      </c>
      <c r="BC7" s="48">
        <v>1301.67978710383</v>
      </c>
      <c r="BD7" s="37">
        <v>0.27465268694584249</v>
      </c>
      <c r="BE7" s="71">
        <v>1318.2410357503243</v>
      </c>
      <c r="BF7" s="73">
        <v>1304.4889005592315</v>
      </c>
      <c r="BJ7" s="37" t="s">
        <v>69</v>
      </c>
      <c r="BK7" s="37">
        <v>0</v>
      </c>
      <c r="BL7" s="51">
        <v>18.793829958432042</v>
      </c>
      <c r="BM7" s="52">
        <v>999.05523800736501</v>
      </c>
      <c r="BN7" s="37">
        <v>0.99867842393424444</v>
      </c>
      <c r="BO7" s="65">
        <v>1018.8477463897314</v>
      </c>
      <c r="BP7" s="73">
        <v>1078.2131793548306</v>
      </c>
      <c r="BR7" s="37"/>
      <c r="BS7" s="37"/>
      <c r="BT7" s="35" t="s">
        <v>69</v>
      </c>
      <c r="BU7" s="37">
        <v>0</v>
      </c>
      <c r="BV7" s="51">
        <v>28.512884517463174</v>
      </c>
      <c r="BW7" s="48">
        <v>1141.8339825227199</v>
      </c>
      <c r="BX7" s="37">
        <v>34.106519120797302</v>
      </c>
      <c r="BY7" s="71">
        <v>1204.4533861609802</v>
      </c>
      <c r="BZ7" s="48">
        <v>1506</v>
      </c>
      <c r="CB7" s="52"/>
      <c r="CC7" s="37"/>
      <c r="CD7" s="35" t="s">
        <v>69</v>
      </c>
      <c r="CE7" s="35">
        <v>0</v>
      </c>
      <c r="CF7" s="42">
        <v>18.130450614969348</v>
      </c>
      <c r="CG7" s="52">
        <v>1102.7010831990201</v>
      </c>
      <c r="CH7" s="37">
        <v>12.3054035780305</v>
      </c>
      <c r="CI7" s="71">
        <v>1133.1369373920199</v>
      </c>
      <c r="CJ7" s="73">
        <v>1137.5599485224236</v>
      </c>
      <c r="CN7" s="34" t="s">
        <v>69</v>
      </c>
      <c r="CO7" s="37">
        <v>0</v>
      </c>
      <c r="CP7" s="37">
        <v>0.26967828792827953</v>
      </c>
      <c r="CQ7" s="37">
        <v>0.10252530499666743</v>
      </c>
      <c r="CR7" s="37">
        <v>0.48712161489431471</v>
      </c>
      <c r="CS7" s="37">
        <v>0.85932520781926169</v>
      </c>
      <c r="CT7" s="39">
        <v>1.2472428927705399</v>
      </c>
      <c r="CW7" s="11" t="s">
        <v>69</v>
      </c>
      <c r="CX7" s="35">
        <v>0</v>
      </c>
      <c r="CY7" s="35">
        <v>7.6039693088653797</v>
      </c>
      <c r="CZ7" s="46">
        <v>584.20264097427503</v>
      </c>
      <c r="DA7" s="42">
        <v>24.55634284211429</v>
      </c>
      <c r="DB7" s="46">
        <v>616.36295312525476</v>
      </c>
      <c r="DC7" s="47">
        <v>618.17888586286415</v>
      </c>
      <c r="DG7" s="11" t="s">
        <v>69</v>
      </c>
      <c r="DH7" s="35">
        <v>0</v>
      </c>
      <c r="DI7" s="35">
        <v>1.4519562304243645</v>
      </c>
      <c r="DJ7" s="35">
        <v>2.4991741160974819</v>
      </c>
      <c r="DK7" s="35">
        <v>1.6666719467350593</v>
      </c>
      <c r="DL7" s="35">
        <v>5.6178022932569061</v>
      </c>
      <c r="DM7" s="44">
        <v>5.563125913235015</v>
      </c>
      <c r="DQ7" s="11" t="s">
        <v>69</v>
      </c>
      <c r="DR7" s="35">
        <v>0</v>
      </c>
      <c r="DS7" s="35">
        <v>0.15766242580623799</v>
      </c>
      <c r="DT7" s="35">
        <v>4.3869773766254703</v>
      </c>
      <c r="DU7" s="35">
        <v>1.72313028059159</v>
      </c>
      <c r="DV7" s="42">
        <v>6.2677700830232981</v>
      </c>
      <c r="DW7" s="44">
        <v>5.3947885494569139</v>
      </c>
      <c r="EA7" s="11" t="s">
        <v>69</v>
      </c>
      <c r="EB7" s="35">
        <v>0</v>
      </c>
      <c r="EC7" s="35">
        <v>1.9548403120321736</v>
      </c>
      <c r="ED7" s="42">
        <v>11.840904588675969</v>
      </c>
      <c r="EE7" s="35">
        <v>4.8582150803350759</v>
      </c>
      <c r="EF7" s="42">
        <v>18.653959981043219</v>
      </c>
      <c r="EG7" s="43">
        <v>17.968176386674838</v>
      </c>
      <c r="EK7" s="36" t="s">
        <v>69</v>
      </c>
      <c r="EL7" s="37">
        <v>0</v>
      </c>
      <c r="EM7" s="37">
        <v>0.47424267753543564</v>
      </c>
      <c r="EN7" s="37">
        <v>0.26407725122324832</v>
      </c>
      <c r="EO7" s="37">
        <v>0.61297004591814475</v>
      </c>
      <c r="EP7" s="37">
        <v>1.3512899746768285</v>
      </c>
      <c r="EQ7" s="39">
        <v>2.0313727874529302</v>
      </c>
    </row>
    <row r="8" spans="2:163">
      <c r="B8" s="84" t="s">
        <v>38</v>
      </c>
      <c r="C8" s="37">
        <v>0.11882321170337723</v>
      </c>
      <c r="D8" s="52">
        <v>318.87410734289932</v>
      </c>
      <c r="E8" s="52">
        <v>180.10311406251711</v>
      </c>
      <c r="F8" s="51">
        <v>42.356819226342971</v>
      </c>
      <c r="G8" s="65">
        <v>541.45286384346275</v>
      </c>
      <c r="H8" s="66">
        <v>524.5</v>
      </c>
      <c r="L8" s="35" t="s">
        <v>38</v>
      </c>
      <c r="M8" s="35">
        <v>0.13206267737462568</v>
      </c>
      <c r="N8" s="46">
        <v>219.83888580444301</v>
      </c>
      <c r="O8" s="42">
        <v>91.160485525050476</v>
      </c>
      <c r="P8" s="42">
        <v>35.13889077851077</v>
      </c>
      <c r="Q8" s="65">
        <v>346.27032478537888</v>
      </c>
      <c r="R8" s="66">
        <v>344</v>
      </c>
      <c r="V8" s="37" t="s">
        <v>38</v>
      </c>
      <c r="W8" s="37">
        <v>7.178548703219606E-2</v>
      </c>
      <c r="X8" s="51">
        <v>85.374168407559651</v>
      </c>
      <c r="Y8" s="52">
        <v>163.4722737024897</v>
      </c>
      <c r="Z8" s="51">
        <v>83.378652865404788</v>
      </c>
      <c r="AA8" s="65">
        <v>332.29688046248634</v>
      </c>
      <c r="AB8" s="66">
        <v>348.33333333333331</v>
      </c>
      <c r="AF8" s="37" t="s">
        <v>38</v>
      </c>
      <c r="AG8" s="37">
        <v>0.11387955262942057</v>
      </c>
      <c r="AH8" s="52">
        <v>310.71899520579802</v>
      </c>
      <c r="AI8" s="52">
        <v>301.78523325946003</v>
      </c>
      <c r="AJ8" s="51">
        <v>34.577755548163502</v>
      </c>
      <c r="AK8" s="65">
        <v>647.195863566051</v>
      </c>
      <c r="AL8" s="66">
        <v>621.16666666666663</v>
      </c>
      <c r="AP8" s="35" t="s">
        <v>38</v>
      </c>
      <c r="AQ8" s="37">
        <v>0.10491686956889357</v>
      </c>
      <c r="AR8" s="52">
        <v>208.30283729399164</v>
      </c>
      <c r="AS8" s="52">
        <v>223.37006588771959</v>
      </c>
      <c r="AT8" s="51">
        <v>38.560619734298093</v>
      </c>
      <c r="AU8" s="65">
        <v>470.3384397855782</v>
      </c>
      <c r="AV8" s="48">
        <v>476.5</v>
      </c>
      <c r="AZ8" s="37" t="s">
        <v>38</v>
      </c>
      <c r="BA8" s="37">
        <v>0.10716621968161036</v>
      </c>
      <c r="BB8" s="52">
        <v>307.88924337933162</v>
      </c>
      <c r="BC8" s="52">
        <v>272.19112250345898</v>
      </c>
      <c r="BD8" s="52">
        <v>101.477102891538</v>
      </c>
      <c r="BE8" s="65">
        <v>681.66463499401027</v>
      </c>
      <c r="BF8" s="66">
        <v>657.66666666666674</v>
      </c>
      <c r="BJ8" s="37" t="s">
        <v>38</v>
      </c>
      <c r="BK8" s="37">
        <v>9.9999790554391704E-2</v>
      </c>
      <c r="BL8" s="52">
        <v>242.35700191680999</v>
      </c>
      <c r="BM8" s="52">
        <v>165.82536311544823</v>
      </c>
      <c r="BN8" s="51">
        <v>53.246495622053637</v>
      </c>
      <c r="BO8" s="65">
        <v>461.52886044486627</v>
      </c>
      <c r="BP8" s="66">
        <v>499.83333333333331</v>
      </c>
      <c r="BR8" s="37"/>
      <c r="BS8" s="37"/>
      <c r="BT8" s="35" t="s">
        <v>38</v>
      </c>
      <c r="BU8" s="35">
        <v>0.12059942156932597</v>
      </c>
      <c r="BV8" s="46">
        <v>452.99131396283502</v>
      </c>
      <c r="BW8" s="52">
        <v>406.417350261661</v>
      </c>
      <c r="BX8" s="42">
        <v>55.039553011383568</v>
      </c>
      <c r="BY8" s="65">
        <v>914.56881665744891</v>
      </c>
      <c r="BZ8" s="46">
        <v>923.66321642225751</v>
      </c>
      <c r="CA8" s="77"/>
      <c r="CD8" s="35" t="s">
        <v>38</v>
      </c>
      <c r="CE8" s="35">
        <v>0.11757186484768345</v>
      </c>
      <c r="CF8" s="46">
        <v>258.21913775581248</v>
      </c>
      <c r="CG8" s="46">
        <v>213.72765265964873</v>
      </c>
      <c r="CH8" s="42">
        <v>48.54366348126959</v>
      </c>
      <c r="CI8" s="65">
        <v>520.60802576157846</v>
      </c>
      <c r="CJ8" s="66">
        <v>553.66666666666663</v>
      </c>
      <c r="CN8" s="34" t="s">
        <v>38</v>
      </c>
      <c r="CO8" s="37">
        <v>7.0704006015640287E-3</v>
      </c>
      <c r="CP8" s="37">
        <v>10.92005236379457</v>
      </c>
      <c r="CQ8" s="37">
        <v>8.3151828924682469</v>
      </c>
      <c r="CR8" s="37">
        <v>0.50489865029010228</v>
      </c>
      <c r="CS8" s="37">
        <v>19.747204307154483</v>
      </c>
      <c r="CT8" s="40">
        <v>19.301448266115798</v>
      </c>
      <c r="CW8" s="45" t="s">
        <v>38</v>
      </c>
      <c r="CX8" s="35">
        <v>0.1327711329267928</v>
      </c>
      <c r="CY8" s="46">
        <v>208.37020288885429</v>
      </c>
      <c r="CZ8" s="46">
        <v>219.925657420026</v>
      </c>
      <c r="DA8" s="42">
        <v>40.876597969727257</v>
      </c>
      <c r="DB8" s="46">
        <v>469.3052294115343</v>
      </c>
      <c r="DC8" s="47">
        <v>469.5</v>
      </c>
      <c r="DG8" s="45" t="s">
        <v>38</v>
      </c>
      <c r="DH8" s="35">
        <v>4.4399541958230773E-2</v>
      </c>
      <c r="DI8" s="42">
        <v>34.698925634468601</v>
      </c>
      <c r="DJ8" s="42">
        <v>11.457231691338931</v>
      </c>
      <c r="DK8" s="42">
        <v>22.1517653118675</v>
      </c>
      <c r="DL8" s="42">
        <v>68.352322179633262</v>
      </c>
      <c r="DM8" s="58">
        <v>67</v>
      </c>
      <c r="DQ8" s="45" t="s">
        <v>38</v>
      </c>
      <c r="DR8" s="35">
        <v>1.3954251037632277E-2</v>
      </c>
      <c r="DS8" s="46">
        <v>81.713576168269</v>
      </c>
      <c r="DT8" s="42">
        <v>12.940858967252836</v>
      </c>
      <c r="DU8" s="42">
        <v>21.1167416958844</v>
      </c>
      <c r="DV8" s="46">
        <v>115.78513108244387</v>
      </c>
      <c r="DW8" s="53">
        <v>100.33333333333333</v>
      </c>
      <c r="EA8" s="45" t="s">
        <v>38</v>
      </c>
      <c r="EB8" s="35">
        <v>0.12714614837735552</v>
      </c>
      <c r="EC8" s="46">
        <v>260.82803390777701</v>
      </c>
      <c r="ED8" s="42">
        <v>60.462142764775038</v>
      </c>
      <c r="EE8" s="42">
        <v>30.265932505458036</v>
      </c>
      <c r="EF8" s="46">
        <v>351.68325532638738</v>
      </c>
      <c r="EG8" s="46">
        <v>353.66666666666669</v>
      </c>
      <c r="EK8" s="36" t="s">
        <v>38</v>
      </c>
      <c r="EL8" s="37">
        <v>4.0279588495104851E-2</v>
      </c>
      <c r="EM8" s="37">
        <v>65.828278335048736</v>
      </c>
      <c r="EN8" s="37">
        <v>5.2212576065745999</v>
      </c>
      <c r="EO8" s="37">
        <v>16.725229651179919</v>
      </c>
      <c r="EP8" s="37">
        <v>87.815045181298359</v>
      </c>
      <c r="EQ8" s="40">
        <v>82.054492322805004</v>
      </c>
    </row>
    <row r="9" spans="2:163">
      <c r="B9" s="84" t="s">
        <v>49</v>
      </c>
      <c r="C9" s="37">
        <v>8.3469829921089991E-2</v>
      </c>
      <c r="D9" s="37">
        <v>2.4242848571927191</v>
      </c>
      <c r="E9" s="52">
        <v>357.45696789987949</v>
      </c>
      <c r="F9" s="51">
        <v>52.92534486024293</v>
      </c>
      <c r="G9" s="65">
        <v>412.89006744723622</v>
      </c>
      <c r="H9" s="66">
        <v>437.18939944337598</v>
      </c>
      <c r="L9" s="37" t="s">
        <v>49</v>
      </c>
      <c r="M9" s="37">
        <v>8.5059580668446377E-2</v>
      </c>
      <c r="N9" s="37">
        <v>2.9364527845232917</v>
      </c>
      <c r="O9" s="52">
        <v>355.17633295182634</v>
      </c>
      <c r="P9" s="37">
        <v>0.6356296456834557</v>
      </c>
      <c r="Q9" s="65">
        <v>358.83347496270153</v>
      </c>
      <c r="R9" s="66">
        <v>357.48749185450708</v>
      </c>
      <c r="V9" s="37" t="s">
        <v>49</v>
      </c>
      <c r="W9" s="37">
        <v>1.7914448330437621E-2</v>
      </c>
      <c r="X9" s="37">
        <v>0.24565336074176061</v>
      </c>
      <c r="Y9" s="51">
        <v>24.17</v>
      </c>
      <c r="Z9" s="37">
        <v>1.2498064420435127</v>
      </c>
      <c r="AA9" s="61">
        <v>25.683374251115715</v>
      </c>
      <c r="AB9" s="68">
        <v>25.872913566811974</v>
      </c>
      <c r="AF9" s="37" t="s">
        <v>49</v>
      </c>
      <c r="AG9" s="37">
        <v>8.1807989774105111E-2</v>
      </c>
      <c r="AH9" s="37">
        <v>1.8670208379233302</v>
      </c>
      <c r="AI9" s="52">
        <v>436.49569990603015</v>
      </c>
      <c r="AJ9" s="51">
        <v>17.003355600529105</v>
      </c>
      <c r="AK9" s="65">
        <v>455.44788433425668</v>
      </c>
      <c r="AL9" s="66">
        <v>444.71088497634793</v>
      </c>
      <c r="AP9" s="37" t="s">
        <v>49</v>
      </c>
      <c r="AQ9" s="37">
        <v>6.2354459496284244E-2</v>
      </c>
      <c r="AR9" s="37">
        <v>0.84428585679378076</v>
      </c>
      <c r="AS9" s="52">
        <v>201.110200272095</v>
      </c>
      <c r="AT9" s="37">
        <v>3.8222036344410801</v>
      </c>
      <c r="AU9" s="65">
        <v>205.83904422282615</v>
      </c>
      <c r="AV9" s="51">
        <v>205.51386548825928</v>
      </c>
      <c r="AZ9" s="37" t="s">
        <v>49</v>
      </c>
      <c r="BA9" s="37">
        <v>9.2311417456835562E-2</v>
      </c>
      <c r="BB9" s="37">
        <v>1.6566364479388882</v>
      </c>
      <c r="BC9" s="52">
        <v>499.75888769363672</v>
      </c>
      <c r="BD9" s="51">
        <v>10.151629069903247</v>
      </c>
      <c r="BE9" s="65">
        <v>511.65946462893572</v>
      </c>
      <c r="BF9" s="66">
        <v>508.93970958840509</v>
      </c>
      <c r="BJ9" s="37" t="s">
        <v>49</v>
      </c>
      <c r="BK9" s="37">
        <v>0.11141379430933603</v>
      </c>
      <c r="BL9" s="37">
        <v>0.73078313909851078</v>
      </c>
      <c r="BM9" s="51">
        <v>147.11516112049199</v>
      </c>
      <c r="BN9" s="37">
        <v>28.049604800546799</v>
      </c>
      <c r="BO9" s="61">
        <v>176.00696285444664</v>
      </c>
      <c r="BP9" s="66">
        <v>195.49362708411959</v>
      </c>
      <c r="BQ9" s="79"/>
      <c r="BR9" s="37"/>
      <c r="BS9" s="37"/>
      <c r="BT9" s="35" t="s">
        <v>49</v>
      </c>
      <c r="BU9" s="37">
        <v>9.4010381159883374E-2</v>
      </c>
      <c r="BV9" s="37">
        <v>3.9185211072768591</v>
      </c>
      <c r="BW9" s="52">
        <v>621.97516207442197</v>
      </c>
      <c r="BX9" s="52">
        <v>326.34721642080899</v>
      </c>
      <c r="BY9" s="65">
        <v>952.33490998366767</v>
      </c>
      <c r="BZ9" s="52">
        <v>985.85384202152011</v>
      </c>
      <c r="CD9" s="35" t="s">
        <v>49</v>
      </c>
      <c r="CE9" s="35">
        <v>0.12647485239009476</v>
      </c>
      <c r="CF9" s="35">
        <v>1.2713569749205709</v>
      </c>
      <c r="CG9" s="51">
        <v>171.14693886793401</v>
      </c>
      <c r="CH9" s="51">
        <v>67.891040062563704</v>
      </c>
      <c r="CI9" s="65">
        <v>240.43581075780838</v>
      </c>
      <c r="CJ9" s="69">
        <v>280.81300570117094</v>
      </c>
      <c r="CN9" s="34" t="s">
        <v>49</v>
      </c>
      <c r="CO9" s="37">
        <v>0.11446578981242042</v>
      </c>
      <c r="CP9" s="37">
        <v>4.3680892402494447</v>
      </c>
      <c r="CQ9" s="37">
        <v>49.092184897201996</v>
      </c>
      <c r="CR9" s="37">
        <v>0.38648788745997809</v>
      </c>
      <c r="CS9" s="37">
        <v>53.961227814723841</v>
      </c>
      <c r="CT9" s="40">
        <v>57.736599447181298</v>
      </c>
      <c r="CW9" s="11" t="s">
        <v>49</v>
      </c>
      <c r="CX9" s="35">
        <v>0.14266208550667811</v>
      </c>
      <c r="CY9" s="35">
        <v>1.2144122649790965</v>
      </c>
      <c r="CZ9" s="46">
        <v>294.81104982072702</v>
      </c>
      <c r="DA9" s="35">
        <v>3.3087885698682635</v>
      </c>
      <c r="DB9" s="46">
        <v>299.47691274108109</v>
      </c>
      <c r="DC9" s="47">
        <v>293.11792588891205</v>
      </c>
      <c r="DG9" s="11" t="s">
        <v>49</v>
      </c>
      <c r="DH9" s="35">
        <v>1.9311203514714128E-2</v>
      </c>
      <c r="DI9" s="42">
        <v>17.573528180857398</v>
      </c>
      <c r="DJ9" s="42">
        <v>47.253809747567814</v>
      </c>
      <c r="DK9" s="35">
        <v>5.4474047937349752</v>
      </c>
      <c r="DL9" s="42">
        <v>70.294053925674902</v>
      </c>
      <c r="DM9" s="43">
        <v>74.176551726667</v>
      </c>
      <c r="DQ9" s="11" t="s">
        <v>49</v>
      </c>
      <c r="DR9" s="35">
        <v>1.6932815173259504E-2</v>
      </c>
      <c r="DS9" s="42">
        <v>75.804921282811279</v>
      </c>
      <c r="DT9" s="46">
        <v>284.00543459902821</v>
      </c>
      <c r="DU9" s="35">
        <v>1.6886575329762408</v>
      </c>
      <c r="DV9" s="46">
        <v>361.51594622998903</v>
      </c>
      <c r="DW9" s="47">
        <v>362.14511664091469</v>
      </c>
      <c r="EA9" s="11" t="s">
        <v>49</v>
      </c>
      <c r="EB9" s="35">
        <v>6.6810143728158231E-2</v>
      </c>
      <c r="EC9" s="46">
        <v>196.63949097508041</v>
      </c>
      <c r="ED9" s="46">
        <v>481.73429014456394</v>
      </c>
      <c r="EE9" s="35">
        <v>1.5759015494595965</v>
      </c>
      <c r="EF9" s="46">
        <v>680.0164928128321</v>
      </c>
      <c r="EG9" s="47">
        <v>694.6392890864721</v>
      </c>
      <c r="EK9" s="36" t="s">
        <v>49</v>
      </c>
      <c r="EL9" s="37">
        <v>9.2714224889498278E-2</v>
      </c>
      <c r="EM9" s="37">
        <v>838.27203597304174</v>
      </c>
      <c r="EN9" s="37">
        <v>244.66128517669478</v>
      </c>
      <c r="EO9" s="37">
        <v>6.1209838182370078</v>
      </c>
      <c r="EP9" s="37">
        <v>1089.1470191928629</v>
      </c>
      <c r="EQ9" s="41">
        <v>1090.67523897417</v>
      </c>
    </row>
    <row r="10" spans="2:163">
      <c r="B10" s="84"/>
      <c r="C10" s="37"/>
      <c r="D10" s="37"/>
      <c r="E10" s="52"/>
      <c r="F10" s="51"/>
      <c r="G10" s="65"/>
      <c r="H10" s="66"/>
      <c r="L10" s="37"/>
      <c r="M10" s="37"/>
      <c r="N10" s="37"/>
      <c r="O10" s="52"/>
      <c r="P10" s="37"/>
      <c r="Q10" s="65"/>
      <c r="R10" s="66"/>
      <c r="V10" s="37"/>
      <c r="W10" s="37"/>
      <c r="X10" s="37"/>
      <c r="Y10" s="51"/>
      <c r="Z10" s="37"/>
      <c r="AA10" s="61"/>
      <c r="AB10" s="68"/>
      <c r="AF10" s="37"/>
      <c r="AG10" s="37"/>
      <c r="AH10" s="37"/>
      <c r="AI10" s="52"/>
      <c r="AJ10" s="51"/>
      <c r="AK10" s="65"/>
      <c r="AL10" s="66"/>
      <c r="AP10" s="37"/>
      <c r="AQ10" s="37"/>
      <c r="AR10" s="37"/>
      <c r="AS10" s="52"/>
      <c r="AT10" s="37"/>
      <c r="AU10" s="65"/>
      <c r="AV10" s="51"/>
      <c r="AZ10" s="37"/>
      <c r="BA10" s="37"/>
      <c r="BB10" s="37"/>
      <c r="BC10" s="52"/>
      <c r="BD10" s="51"/>
      <c r="BE10" s="65"/>
      <c r="BF10" s="66"/>
      <c r="BJ10" s="37"/>
      <c r="BK10" s="37"/>
      <c r="BL10" s="37"/>
      <c r="BM10" s="51"/>
      <c r="BN10" s="37"/>
      <c r="BO10" s="61"/>
      <c r="BP10" s="66"/>
      <c r="BQ10" s="79"/>
      <c r="BR10" s="37"/>
      <c r="BS10" s="37"/>
      <c r="BT10" s="35"/>
      <c r="BU10" s="37"/>
      <c r="BV10" s="37"/>
      <c r="BW10" s="52"/>
      <c r="BX10" s="52"/>
      <c r="BY10" s="65"/>
      <c r="BZ10" s="52"/>
      <c r="CD10" s="35"/>
      <c r="CE10" s="35"/>
      <c r="CF10" s="35"/>
      <c r="CG10" s="51"/>
      <c r="CH10" s="51"/>
      <c r="CI10" s="65"/>
      <c r="CJ10" s="69"/>
      <c r="CN10" s="34"/>
      <c r="CO10" s="37"/>
      <c r="CP10" s="37"/>
      <c r="CQ10" s="37"/>
      <c r="CR10" s="37"/>
      <c r="CS10" s="37"/>
      <c r="CT10" s="40"/>
      <c r="CW10" s="11"/>
      <c r="CX10" s="35"/>
      <c r="CY10" s="35"/>
      <c r="CZ10" s="46"/>
      <c r="DA10" s="35"/>
      <c r="DB10" s="46"/>
      <c r="DC10" s="47"/>
      <c r="DG10" s="11"/>
      <c r="DH10" s="35"/>
      <c r="DI10" s="42"/>
      <c r="DJ10" s="42"/>
      <c r="DK10" s="35"/>
      <c r="DL10" s="42"/>
      <c r="DM10" s="43"/>
      <c r="DQ10" s="11"/>
      <c r="DR10" s="35"/>
      <c r="DS10" s="42"/>
      <c r="DT10" s="46"/>
      <c r="DU10" s="35"/>
      <c r="DV10" s="46"/>
      <c r="DW10" s="47"/>
      <c r="EA10" s="11"/>
      <c r="EB10" s="35"/>
      <c r="EC10" s="46"/>
      <c r="ED10" s="46"/>
      <c r="EE10" s="35"/>
      <c r="EF10" s="46"/>
      <c r="EG10" s="47"/>
      <c r="EK10" s="36"/>
      <c r="EL10" s="37"/>
      <c r="EM10" s="37"/>
      <c r="EN10" s="37"/>
      <c r="EO10" s="37"/>
      <c r="EP10" s="37"/>
      <c r="EQ10" s="41"/>
    </row>
    <row r="11" spans="2:163">
      <c r="B11" s="84"/>
      <c r="C11" s="37"/>
      <c r="D11" s="37"/>
      <c r="E11" s="52"/>
      <c r="F11" s="51"/>
      <c r="G11" s="65"/>
      <c r="H11" s="66"/>
      <c r="L11" s="37"/>
      <c r="M11" s="37"/>
      <c r="N11" s="37"/>
      <c r="O11" s="52"/>
      <c r="P11" s="37"/>
      <c r="Q11" s="65"/>
      <c r="R11" s="66"/>
      <c r="V11" s="37"/>
      <c r="W11" s="37"/>
      <c r="X11" s="37"/>
      <c r="Y11" s="51"/>
      <c r="Z11" s="37"/>
      <c r="AA11" s="61"/>
      <c r="AB11" s="68"/>
      <c r="AF11" s="37"/>
      <c r="AG11" s="37"/>
      <c r="AH11" s="37"/>
      <c r="AI11" s="52"/>
      <c r="AJ11" s="51"/>
      <c r="AK11" s="65"/>
      <c r="AL11" s="66"/>
      <c r="AP11" s="37"/>
      <c r="AQ11" s="37"/>
      <c r="AR11" s="37"/>
      <c r="AS11" s="52"/>
      <c r="AT11" s="37"/>
      <c r="AU11" s="65"/>
      <c r="AV11" s="51"/>
      <c r="AZ11" s="37"/>
      <c r="BA11" s="37"/>
      <c r="BB11" s="37"/>
      <c r="BC11" s="52"/>
      <c r="BD11" s="51"/>
      <c r="BE11" s="65"/>
      <c r="BF11" s="66"/>
      <c r="BJ11" s="37"/>
      <c r="BK11" s="37"/>
      <c r="BL11" s="37"/>
      <c r="BM11" s="51"/>
      <c r="BN11" s="37"/>
      <c r="BO11" s="61"/>
      <c r="BP11" s="66"/>
      <c r="BQ11" s="79"/>
      <c r="BR11" s="37"/>
      <c r="BS11" s="37"/>
      <c r="BT11" s="35"/>
      <c r="BU11" s="37"/>
      <c r="BV11" s="37"/>
      <c r="BW11" s="52"/>
      <c r="BX11" s="52"/>
      <c r="BY11" s="65"/>
      <c r="BZ11" s="52"/>
      <c r="CD11" s="35"/>
      <c r="CE11" s="35"/>
      <c r="CF11" s="35"/>
      <c r="CG11" s="51"/>
      <c r="CH11" s="51"/>
      <c r="CI11" s="65"/>
      <c r="CJ11" s="69"/>
      <c r="CN11" s="34"/>
      <c r="CO11" s="37"/>
      <c r="CP11" s="37"/>
      <c r="CQ11" s="37"/>
      <c r="CR11" s="37"/>
      <c r="CS11" s="37"/>
      <c r="CT11" s="40"/>
      <c r="CW11" s="11"/>
      <c r="CX11" s="35"/>
      <c r="CY11" s="35"/>
      <c r="CZ11" s="46"/>
      <c r="DA11" s="35"/>
      <c r="DB11" s="46"/>
      <c r="DC11" s="47"/>
      <c r="DG11" s="11"/>
      <c r="DH11" s="35"/>
      <c r="DI11" s="42"/>
      <c r="DJ11" s="42"/>
      <c r="DK11" s="35"/>
      <c r="DL11" s="42"/>
      <c r="DM11" s="43"/>
      <c r="DQ11" s="11"/>
      <c r="DR11" s="35"/>
      <c r="DS11" s="42"/>
      <c r="DT11" s="46"/>
      <c r="DU11" s="35"/>
      <c r="DV11" s="46"/>
      <c r="DW11" s="47"/>
      <c r="EA11" s="11"/>
      <c r="EB11" s="35"/>
      <c r="EC11" s="46"/>
      <c r="ED11" s="46"/>
      <c r="EE11" s="35"/>
      <c r="EF11" s="46"/>
      <c r="EG11" s="47"/>
      <c r="EK11" s="36"/>
      <c r="EL11" s="37"/>
      <c r="EM11" s="37"/>
      <c r="EN11" s="37"/>
      <c r="EO11" s="37"/>
      <c r="EP11" s="37"/>
      <c r="EQ11" s="41"/>
    </row>
    <row r="12" spans="2:163" s="1" customFormat="1">
      <c r="B12" s="26" t="s">
        <v>2</v>
      </c>
      <c r="C12" s="13">
        <v>1</v>
      </c>
      <c r="D12" s="13">
        <v>2</v>
      </c>
      <c r="E12" s="13">
        <v>3</v>
      </c>
      <c r="F12" s="13">
        <v>4</v>
      </c>
      <c r="G12" s="13" t="s">
        <v>11</v>
      </c>
      <c r="H12" s="13"/>
      <c r="I12" s="13"/>
      <c r="J12" s="13"/>
      <c r="K12" s="12"/>
      <c r="L12" s="13" t="s">
        <v>3</v>
      </c>
      <c r="M12" s="13">
        <v>1</v>
      </c>
      <c r="N12" s="13">
        <v>2</v>
      </c>
      <c r="O12" s="13">
        <v>3</v>
      </c>
      <c r="P12" s="13">
        <v>4</v>
      </c>
      <c r="Q12" s="13" t="s">
        <v>11</v>
      </c>
      <c r="R12" s="13"/>
      <c r="S12" s="13"/>
      <c r="T12" s="13"/>
      <c r="V12" s="13" t="s">
        <v>0</v>
      </c>
      <c r="W12" s="13">
        <v>1</v>
      </c>
      <c r="X12" s="13">
        <v>2</v>
      </c>
      <c r="Y12" s="13">
        <v>3</v>
      </c>
      <c r="Z12" s="13">
        <v>4</v>
      </c>
      <c r="AA12" s="13" t="s">
        <v>11</v>
      </c>
      <c r="AB12" s="13"/>
      <c r="AC12" s="13"/>
      <c r="AD12" s="13"/>
      <c r="AE12" s="13"/>
      <c r="AF12" s="13" t="s">
        <v>1</v>
      </c>
      <c r="AG12" s="13">
        <v>1</v>
      </c>
      <c r="AH12" s="13">
        <v>2</v>
      </c>
      <c r="AI12" s="13">
        <v>3</v>
      </c>
      <c r="AJ12" s="13">
        <v>4</v>
      </c>
      <c r="AK12" s="13" t="s">
        <v>11</v>
      </c>
      <c r="AL12" s="13"/>
      <c r="AM12" s="13"/>
      <c r="AN12" s="13"/>
      <c r="AP12" s="13" t="s">
        <v>4</v>
      </c>
      <c r="AQ12" s="13">
        <v>1</v>
      </c>
      <c r="AR12" s="13">
        <v>2</v>
      </c>
      <c r="AS12" s="13">
        <v>3</v>
      </c>
      <c r="AT12" s="13">
        <v>4</v>
      </c>
      <c r="AU12" s="13" t="s">
        <v>11</v>
      </c>
      <c r="AV12" s="13"/>
      <c r="AW12" s="13"/>
      <c r="AX12" s="13"/>
      <c r="AZ12" s="1" t="s">
        <v>5</v>
      </c>
      <c r="BA12" s="13">
        <v>1</v>
      </c>
      <c r="BB12" s="13">
        <v>2</v>
      </c>
      <c r="BC12" s="13">
        <v>3</v>
      </c>
      <c r="BD12" s="13">
        <v>4</v>
      </c>
      <c r="BE12" s="13" t="s">
        <v>11</v>
      </c>
      <c r="BF12" s="13"/>
      <c r="BG12" s="13"/>
      <c r="BH12" s="13"/>
      <c r="BJ12" s="22" t="s">
        <v>8</v>
      </c>
      <c r="BK12" s="13">
        <v>1</v>
      </c>
      <c r="BL12" s="13">
        <v>2</v>
      </c>
      <c r="BM12" s="13">
        <v>3</v>
      </c>
      <c r="BN12" s="13">
        <v>4</v>
      </c>
      <c r="BO12" s="13" t="s">
        <v>11</v>
      </c>
      <c r="BP12" s="13"/>
      <c r="BQ12" s="13"/>
      <c r="BR12" s="13"/>
      <c r="BS12" s="13"/>
      <c r="BT12" s="1" t="s">
        <v>6</v>
      </c>
      <c r="BU12" s="13">
        <v>1</v>
      </c>
      <c r="BV12" s="13">
        <v>2</v>
      </c>
      <c r="BW12" s="13">
        <v>3</v>
      </c>
      <c r="BX12" s="13">
        <v>4</v>
      </c>
      <c r="BY12" s="13" t="s">
        <v>11</v>
      </c>
      <c r="BZ12" s="13"/>
      <c r="CA12" s="13"/>
      <c r="CB12" s="13"/>
      <c r="CD12" s="13" t="s">
        <v>7</v>
      </c>
      <c r="CE12" s="13">
        <v>1</v>
      </c>
      <c r="CF12" s="13">
        <v>2</v>
      </c>
      <c r="CG12" s="13">
        <v>3</v>
      </c>
      <c r="CH12" s="13">
        <v>4</v>
      </c>
      <c r="CI12" s="13" t="s">
        <v>11</v>
      </c>
      <c r="CJ12" s="13"/>
      <c r="CK12" s="13"/>
      <c r="CL12" s="13"/>
      <c r="CN12" s="7" t="s">
        <v>29</v>
      </c>
      <c r="CO12" s="4" t="s">
        <v>23</v>
      </c>
      <c r="CP12" s="14" t="s">
        <v>24</v>
      </c>
      <c r="CQ12" s="1" t="s">
        <v>25</v>
      </c>
      <c r="CR12" s="1" t="s">
        <v>26</v>
      </c>
      <c r="CS12" s="13" t="s">
        <v>11</v>
      </c>
      <c r="CT12" s="4"/>
      <c r="CU12" s="4"/>
      <c r="CW12" s="25" t="s">
        <v>30</v>
      </c>
      <c r="CX12" s="10">
        <v>1</v>
      </c>
      <c r="CY12" s="10">
        <v>2</v>
      </c>
      <c r="CZ12" s="10">
        <v>3</v>
      </c>
      <c r="DA12" s="10">
        <v>4</v>
      </c>
      <c r="DB12" s="13" t="s">
        <v>11</v>
      </c>
      <c r="DC12" s="10"/>
      <c r="DD12" s="10"/>
      <c r="DE12" s="10"/>
      <c r="DG12" s="33" t="s">
        <v>72</v>
      </c>
      <c r="DH12" s="10">
        <v>1</v>
      </c>
      <c r="DI12" s="10">
        <v>2</v>
      </c>
      <c r="DJ12" s="10">
        <v>3</v>
      </c>
      <c r="DK12" s="10">
        <v>4</v>
      </c>
      <c r="DL12" s="13" t="s">
        <v>11</v>
      </c>
      <c r="DM12" s="10"/>
      <c r="DN12" s="10"/>
      <c r="DO12" s="10"/>
      <c r="DQ12" s="25" t="s">
        <v>32</v>
      </c>
      <c r="DR12" s="10">
        <v>1</v>
      </c>
      <c r="DS12" s="10">
        <v>2</v>
      </c>
      <c r="DT12" s="10">
        <v>3</v>
      </c>
      <c r="DU12" s="10">
        <v>4</v>
      </c>
      <c r="DV12" s="13" t="s">
        <v>11</v>
      </c>
      <c r="DW12" s="10"/>
      <c r="DX12" s="10"/>
      <c r="DY12" s="10"/>
      <c r="EA12" s="25" t="s">
        <v>33</v>
      </c>
      <c r="EB12" s="10">
        <v>1</v>
      </c>
      <c r="EC12" s="10">
        <v>2</v>
      </c>
      <c r="ED12" s="10">
        <v>3</v>
      </c>
      <c r="EE12" s="10">
        <v>4</v>
      </c>
      <c r="EF12" s="13" t="s">
        <v>11</v>
      </c>
      <c r="EG12" s="10"/>
      <c r="EH12" s="10"/>
      <c r="EI12" s="10"/>
      <c r="EK12" s="4" t="s">
        <v>34</v>
      </c>
      <c r="EL12" s="4" t="s">
        <v>23</v>
      </c>
      <c r="EM12" s="14" t="s">
        <v>24</v>
      </c>
      <c r="EN12" s="1" t="s">
        <v>25</v>
      </c>
      <c r="EO12" s="1" t="s">
        <v>26</v>
      </c>
      <c r="EP12" s="13" t="s">
        <v>11</v>
      </c>
      <c r="EQ12" s="4"/>
      <c r="ER12" s="4"/>
      <c r="EU12" s="9"/>
      <c r="EV12" s="19"/>
      <c r="EW12" s="20"/>
      <c r="EX12" s="20"/>
      <c r="EY12" s="21"/>
      <c r="EZ12" s="20"/>
      <c r="FA12" s="20"/>
      <c r="FB12" s="20"/>
      <c r="FC12" s="20"/>
      <c r="FD12" s="20"/>
      <c r="FE12" s="20"/>
      <c r="FF12" s="20"/>
      <c r="FG12" s="20"/>
    </row>
    <row r="13" spans="2:163">
      <c r="B13" s="84" t="s">
        <v>39</v>
      </c>
      <c r="C13" s="79">
        <v>4.9590539512750238E-3</v>
      </c>
      <c r="D13" s="77">
        <v>95.212766121783389</v>
      </c>
      <c r="E13" s="77">
        <v>4.2350561299268623</v>
      </c>
      <c r="F13" s="77">
        <v>0.5472186943384818</v>
      </c>
      <c r="G13" s="77">
        <v>100.00000000000001</v>
      </c>
      <c r="L13" s="37" t="s">
        <v>39</v>
      </c>
      <c r="M13" s="77">
        <v>1.173872469256953E-2</v>
      </c>
      <c r="N13" s="77">
        <v>93.810818921536566</v>
      </c>
      <c r="O13" s="77">
        <v>4.9759198990564961</v>
      </c>
      <c r="P13" s="77">
        <v>1.2015224547143628</v>
      </c>
      <c r="Q13" s="77">
        <v>99.999999999999986</v>
      </c>
      <c r="V13" s="37" t="s">
        <v>39</v>
      </c>
      <c r="W13" s="77">
        <v>0.32902080854804289</v>
      </c>
      <c r="X13" s="77">
        <v>95.740525410737064</v>
      </c>
      <c r="Y13" s="77">
        <v>2.5340509593013918</v>
      </c>
      <c r="Z13" s="77">
        <v>1.3964028214134974</v>
      </c>
      <c r="AA13">
        <v>100</v>
      </c>
      <c r="AF13" s="37" t="s">
        <v>39</v>
      </c>
      <c r="AG13" s="77">
        <v>7.0532922474297027E-3</v>
      </c>
      <c r="AH13" s="77">
        <v>94.486449986548521</v>
      </c>
      <c r="AI13" s="77">
        <v>4.9639107794089439</v>
      </c>
      <c r="AJ13" s="77">
        <v>0.54258594179509878</v>
      </c>
      <c r="AK13">
        <v>100</v>
      </c>
      <c r="AP13" s="37" t="s">
        <v>39</v>
      </c>
      <c r="AQ13" s="77">
        <v>1.6604216269065542E-2</v>
      </c>
      <c r="AR13" s="77">
        <v>95.810003073081063</v>
      </c>
      <c r="AS13" s="77">
        <v>3.6742109915455274</v>
      </c>
      <c r="AT13" s="77">
        <v>0.49918171910435483</v>
      </c>
      <c r="AU13">
        <v>100</v>
      </c>
      <c r="AZ13" s="37" t="s">
        <v>39</v>
      </c>
      <c r="BA13" s="77">
        <v>7.7908626781863603E-3</v>
      </c>
      <c r="BB13" s="77">
        <v>93.942054835973167</v>
      </c>
      <c r="BC13" s="77">
        <v>4.4490980387863406</v>
      </c>
      <c r="BD13" s="77">
        <v>1.6010562625622986</v>
      </c>
      <c r="BE13">
        <v>100</v>
      </c>
      <c r="BJ13" s="37" t="s">
        <v>39</v>
      </c>
      <c r="BK13" s="77">
        <v>4.4844621753995985E-2</v>
      </c>
      <c r="BL13" s="77">
        <v>96.387919520131334</v>
      </c>
      <c r="BM13" s="77">
        <v>2.3269029504726557</v>
      </c>
      <c r="BN13" s="77">
        <v>1.2403329076420178</v>
      </c>
      <c r="BO13">
        <v>100</v>
      </c>
      <c r="BT13" s="35" t="s">
        <v>39</v>
      </c>
      <c r="BU13" s="77">
        <v>4.3210681904340747E-3</v>
      </c>
      <c r="BV13" s="77">
        <v>85.630387488167187</v>
      </c>
      <c r="BW13" s="77">
        <v>10.742834467017628</v>
      </c>
      <c r="BX13" s="77">
        <v>3.6224569766247603</v>
      </c>
      <c r="BY13">
        <v>100.00000000000001</v>
      </c>
      <c r="CD13" s="35" t="s">
        <v>39</v>
      </c>
      <c r="CE13" s="77">
        <v>2.3066049546135007E-2</v>
      </c>
      <c r="CF13" s="77">
        <v>92.885919037535629</v>
      </c>
      <c r="CG13" s="77">
        <v>2.8418327895167583</v>
      </c>
      <c r="CH13" s="77">
        <v>4.2491821234014893</v>
      </c>
      <c r="CI13">
        <v>100</v>
      </c>
      <c r="CN13" s="34" t="s">
        <v>39</v>
      </c>
      <c r="CO13" s="77">
        <v>0.49666334681456176</v>
      </c>
      <c r="CP13" s="77">
        <v>64.467046392347086</v>
      </c>
      <c r="CQ13" s="77">
        <v>33.632186309011288</v>
      </c>
      <c r="CR13" s="77">
        <v>1.4041039518270615</v>
      </c>
      <c r="CS13">
        <v>100</v>
      </c>
      <c r="CW13" s="45" t="s">
        <v>39</v>
      </c>
      <c r="CX13" s="77">
        <v>1.6995082805421152E-2</v>
      </c>
      <c r="CY13" s="77">
        <v>89.109931757707486</v>
      </c>
      <c r="CZ13" s="77">
        <v>9.7179762469848487</v>
      </c>
      <c r="DA13" s="77">
        <v>1.1550969125022392</v>
      </c>
      <c r="DB13">
        <v>100</v>
      </c>
      <c r="DG13" s="45" t="s">
        <v>39</v>
      </c>
      <c r="DH13" s="77">
        <v>3.1621700119115165E-2</v>
      </c>
      <c r="DI13" s="77">
        <v>74.8227367415179</v>
      </c>
      <c r="DJ13" s="77">
        <v>6.9427856350908339</v>
      </c>
      <c r="DK13" s="77">
        <v>18.202855923272139</v>
      </c>
      <c r="DL13" s="5">
        <v>99.999999999999986</v>
      </c>
      <c r="DQ13" s="45" t="s">
        <v>39</v>
      </c>
      <c r="DR13" s="77">
        <v>2.9827046020050336E-2</v>
      </c>
      <c r="DS13" s="77">
        <v>74.955978088239064</v>
      </c>
      <c r="DT13" s="77">
        <v>15.43529651764841</v>
      </c>
      <c r="DU13" s="77">
        <v>9.5788983480924816</v>
      </c>
      <c r="DV13">
        <v>100</v>
      </c>
      <c r="EA13" s="45" t="s">
        <v>39</v>
      </c>
      <c r="EB13" s="77">
        <v>6.6012936285641519E-2</v>
      </c>
      <c r="EC13" s="77">
        <v>84.842935482551084</v>
      </c>
      <c r="ED13" s="77">
        <v>11.653553261027302</v>
      </c>
      <c r="EE13" s="77">
        <v>3.437498320135953</v>
      </c>
      <c r="EF13">
        <v>99.999999999999986</v>
      </c>
      <c r="EK13" s="36" t="s">
        <v>39</v>
      </c>
      <c r="EL13" s="77">
        <v>0.13572896750909838</v>
      </c>
      <c r="EM13" s="77">
        <v>71.012003240355881</v>
      </c>
      <c r="EN13" s="77">
        <v>13.101838645311625</v>
      </c>
      <c r="EO13" s="77">
        <v>15.750429146823389</v>
      </c>
      <c r="EP13">
        <v>100</v>
      </c>
    </row>
    <row r="14" spans="2:163">
      <c r="B14" s="84" t="s">
        <v>40</v>
      </c>
      <c r="C14" s="77">
        <v>1.6105546278412268</v>
      </c>
      <c r="D14" s="77">
        <v>88.394692141732506</v>
      </c>
      <c r="E14" s="77">
        <v>8.8525447586406969</v>
      </c>
      <c r="F14" s="77">
        <v>1.1422084717855785</v>
      </c>
      <c r="G14" s="77">
        <v>100</v>
      </c>
      <c r="L14" s="37" t="s">
        <v>40</v>
      </c>
      <c r="M14" s="77">
        <v>0.64586217304131033</v>
      </c>
      <c r="N14" s="77">
        <v>94.583972441293454</v>
      </c>
      <c r="O14" s="77">
        <v>4.2879620682071709</v>
      </c>
      <c r="P14" s="77">
        <v>0.48220331745805217</v>
      </c>
      <c r="Q14" s="77">
        <v>99.999999999999986</v>
      </c>
      <c r="V14" s="37" t="s">
        <v>40</v>
      </c>
      <c r="W14" s="77">
        <v>1.6625771321563894</v>
      </c>
      <c r="X14" s="77">
        <v>66.665802280133022</v>
      </c>
      <c r="Y14" s="77">
        <v>27.126860325075274</v>
      </c>
      <c r="Z14" s="77">
        <v>4.5447602626353127</v>
      </c>
      <c r="AA14">
        <v>99.999999999999986</v>
      </c>
      <c r="AF14" s="37" t="s">
        <v>40</v>
      </c>
      <c r="AG14" s="77">
        <v>1.0893545362805501</v>
      </c>
      <c r="AH14" s="77">
        <v>82.551230276318663</v>
      </c>
      <c r="AI14" s="77">
        <v>15.193246994884413</v>
      </c>
      <c r="AJ14" s="77">
        <v>1.1661681925163787</v>
      </c>
      <c r="AK14">
        <v>100.00000000000001</v>
      </c>
      <c r="AP14" s="37" t="s">
        <v>40</v>
      </c>
      <c r="AQ14" s="77">
        <v>1.715474815027735</v>
      </c>
      <c r="AR14" s="77">
        <v>68.737704374943377</v>
      </c>
      <c r="AS14" s="77">
        <v>27.971501977052803</v>
      </c>
      <c r="AT14" s="77">
        <v>1.5753188329760854</v>
      </c>
      <c r="AU14">
        <v>100</v>
      </c>
      <c r="AZ14" s="37" t="s">
        <v>40</v>
      </c>
      <c r="BA14" s="77">
        <v>1.5223497432553845</v>
      </c>
      <c r="BB14" s="77">
        <v>81.052319892033537</v>
      </c>
      <c r="BC14" s="77">
        <v>14.904701512036203</v>
      </c>
      <c r="BD14" s="77">
        <v>2.5206288526748892</v>
      </c>
      <c r="BE14">
        <v>100.00000000000001</v>
      </c>
      <c r="BJ14" s="37" t="s">
        <v>40</v>
      </c>
      <c r="BK14" s="77">
        <v>2.0462306106714849</v>
      </c>
      <c r="BL14" s="77">
        <v>52.131305851252321</v>
      </c>
      <c r="BM14" s="77">
        <v>37.262668836725915</v>
      </c>
      <c r="BN14" s="77">
        <v>8.5597947013502811</v>
      </c>
      <c r="BO14">
        <v>100</v>
      </c>
      <c r="BT14" s="35" t="s">
        <v>40</v>
      </c>
      <c r="BU14" s="77">
        <v>1.3329127303307642</v>
      </c>
      <c r="BV14" s="77">
        <v>79.273746391981021</v>
      </c>
      <c r="BW14" s="77">
        <v>14.414999959032027</v>
      </c>
      <c r="BX14" s="77">
        <v>4.9783409186561896</v>
      </c>
      <c r="BY14">
        <v>100</v>
      </c>
      <c r="CD14" s="35" t="s">
        <v>40</v>
      </c>
      <c r="CE14" s="77">
        <v>2.2725204422423269</v>
      </c>
      <c r="CF14" s="77">
        <v>76.341968276839239</v>
      </c>
      <c r="CG14" s="77">
        <v>13.350033038605364</v>
      </c>
      <c r="CH14" s="77">
        <v>8.0354782423130899</v>
      </c>
      <c r="CI14">
        <v>100.00000000000001</v>
      </c>
      <c r="CN14" s="34" t="s">
        <v>40</v>
      </c>
      <c r="CO14" s="77">
        <v>13.661914705871636</v>
      </c>
      <c r="CP14" s="77">
        <v>45.594025159837585</v>
      </c>
      <c r="CQ14" s="77">
        <v>33.544144984949448</v>
      </c>
      <c r="CR14" s="77">
        <v>7.1999151493413223</v>
      </c>
      <c r="CS14">
        <v>99.999999999999986</v>
      </c>
      <c r="CW14" s="11" t="s">
        <v>40</v>
      </c>
      <c r="CX14" s="77">
        <v>0.99652519152181007</v>
      </c>
      <c r="CY14" s="77">
        <v>84.331149904984116</v>
      </c>
      <c r="CZ14" s="77">
        <v>13.994693502203681</v>
      </c>
      <c r="DA14" s="77">
        <v>0.67763140129040189</v>
      </c>
      <c r="DB14">
        <v>100</v>
      </c>
      <c r="DG14" s="11" t="s">
        <v>40</v>
      </c>
      <c r="DH14" s="77">
        <v>1.0094021570861145</v>
      </c>
      <c r="DI14" s="77">
        <v>94.770709025493147</v>
      </c>
      <c r="DJ14" s="77">
        <v>2.2390941620017841</v>
      </c>
      <c r="DK14" s="77">
        <v>1.9807946554189431</v>
      </c>
      <c r="DL14" s="5">
        <v>100</v>
      </c>
      <c r="DQ14" s="11" t="s">
        <v>40</v>
      </c>
      <c r="DR14" s="77">
        <v>0.66835084308073578</v>
      </c>
      <c r="DS14" s="77">
        <v>84.118266455466028</v>
      </c>
      <c r="DT14" s="77">
        <v>13.184834973959214</v>
      </c>
      <c r="DU14" s="77">
        <v>2.0285477274940305</v>
      </c>
      <c r="DV14">
        <v>100</v>
      </c>
      <c r="EA14" s="11" t="s">
        <v>40</v>
      </c>
      <c r="EB14" s="77">
        <v>1.7794398600152745</v>
      </c>
      <c r="EC14" s="77">
        <v>95.84046894050654</v>
      </c>
      <c r="ED14" s="77">
        <v>1.9123424366580428</v>
      </c>
      <c r="EE14" s="77">
        <v>0.46774876282014977</v>
      </c>
      <c r="EF14">
        <v>100</v>
      </c>
      <c r="EK14" s="36" t="s">
        <v>40</v>
      </c>
      <c r="EL14" s="77">
        <v>1.2623544904475703</v>
      </c>
      <c r="EM14" s="77">
        <v>82.70117634794147</v>
      </c>
      <c r="EN14" s="77">
        <v>6.7747538654336568</v>
      </c>
      <c r="EO14" s="77">
        <v>9.2617152961773126</v>
      </c>
      <c r="EP14">
        <v>100</v>
      </c>
    </row>
    <row r="15" spans="2:163">
      <c r="B15" s="84" t="s">
        <v>42</v>
      </c>
      <c r="C15" s="77">
        <v>4.2997716755292466</v>
      </c>
      <c r="D15" s="77">
        <v>64.38571795321802</v>
      </c>
      <c r="E15" s="77">
        <v>23.203851884933314</v>
      </c>
      <c r="F15" s="77">
        <v>8.1106584863194193</v>
      </c>
      <c r="G15" s="77">
        <v>100</v>
      </c>
      <c r="L15" s="37" t="s">
        <v>42</v>
      </c>
      <c r="M15" s="77">
        <v>4.3897867232473518</v>
      </c>
      <c r="N15" s="77">
        <v>68.771367304373172</v>
      </c>
      <c r="O15" s="77">
        <v>19.377504047623876</v>
      </c>
      <c r="P15" s="77">
        <v>7.4613419247556152</v>
      </c>
      <c r="Q15" s="77">
        <v>100.00000000000001</v>
      </c>
      <c r="V15" s="37" t="s">
        <v>42</v>
      </c>
      <c r="W15" s="77">
        <v>3.7975677399590748</v>
      </c>
      <c r="X15" s="77">
        <v>32.870559160442689</v>
      </c>
      <c r="Y15" s="77">
        <v>47.335305993331964</v>
      </c>
      <c r="Z15" s="77">
        <v>15.996567106266275</v>
      </c>
      <c r="AA15">
        <v>100</v>
      </c>
      <c r="AF15" s="37" t="s">
        <v>42</v>
      </c>
      <c r="AG15" s="77">
        <v>3.2231497619998586</v>
      </c>
      <c r="AH15" s="77">
        <v>40.77315077644721</v>
      </c>
      <c r="AI15" s="77">
        <v>46.689927471121699</v>
      </c>
      <c r="AJ15" s="77">
        <v>9.3137719904312224</v>
      </c>
      <c r="AK15">
        <v>99.999999999999986</v>
      </c>
      <c r="AP15" s="37" t="s">
        <v>42</v>
      </c>
      <c r="AQ15" s="77">
        <v>3.1837195757103176</v>
      </c>
      <c r="AR15" s="77">
        <v>48.639473081842652</v>
      </c>
      <c r="AS15" s="77">
        <v>39.960390912639404</v>
      </c>
      <c r="AT15" s="77">
        <v>8.2164164298076248</v>
      </c>
      <c r="AU15">
        <v>100</v>
      </c>
      <c r="AZ15" s="37" t="s">
        <v>42</v>
      </c>
      <c r="BA15" s="77">
        <v>2.3512596153117031</v>
      </c>
      <c r="BB15" s="77">
        <v>37.812192801550907</v>
      </c>
      <c r="BC15" s="77">
        <v>36.72379284057093</v>
      </c>
      <c r="BD15" s="77">
        <v>23.112754742566455</v>
      </c>
      <c r="BE15">
        <v>99.999999999999986</v>
      </c>
      <c r="BJ15" s="37" t="s">
        <v>42</v>
      </c>
      <c r="BK15" s="77">
        <v>3.3703165356859395</v>
      </c>
      <c r="BL15" s="77">
        <v>43.045848223047884</v>
      </c>
      <c r="BM15" s="77">
        <v>41.54891359860779</v>
      </c>
      <c r="BN15" s="77">
        <v>12.034921642658384</v>
      </c>
      <c r="BO15">
        <v>100</v>
      </c>
      <c r="BT15" s="35" t="s">
        <v>42</v>
      </c>
      <c r="BU15" s="77">
        <v>1.6939735826268116</v>
      </c>
      <c r="BV15" s="77">
        <v>31.349780722977531</v>
      </c>
      <c r="BW15" s="77">
        <v>59.604564090699206</v>
      </c>
      <c r="BX15" s="77">
        <v>7.351681603696453</v>
      </c>
      <c r="BY15">
        <v>100</v>
      </c>
      <c r="CD15" s="35" t="s">
        <v>42</v>
      </c>
      <c r="CE15" s="77">
        <v>3.6069020912766745</v>
      </c>
      <c r="CF15" s="77">
        <v>42.015578771437482</v>
      </c>
      <c r="CG15" s="77">
        <v>44.721649235662028</v>
      </c>
      <c r="CH15" s="77">
        <v>9.6558699016238165</v>
      </c>
      <c r="CI15">
        <v>100</v>
      </c>
      <c r="CN15" s="34" t="s">
        <v>42</v>
      </c>
      <c r="CO15" s="77">
        <v>13.142736485942825</v>
      </c>
      <c r="CP15" s="77">
        <v>24.921983508230674</v>
      </c>
      <c r="CQ15" s="77">
        <v>47.504362853431196</v>
      </c>
      <c r="CR15" s="77">
        <v>14.430917152395295</v>
      </c>
      <c r="CS15">
        <v>100</v>
      </c>
      <c r="CW15" s="11" t="s">
        <v>42</v>
      </c>
      <c r="CX15" s="77">
        <v>3.6585138209109234</v>
      </c>
      <c r="CY15" s="77">
        <v>47.606004766584867</v>
      </c>
      <c r="CZ15" s="77">
        <v>39.562622955944434</v>
      </c>
      <c r="DA15" s="77">
        <v>9.1728584565597746</v>
      </c>
      <c r="DB15">
        <v>100.00000000000001</v>
      </c>
      <c r="DG15" s="11" t="s">
        <v>42</v>
      </c>
      <c r="DH15" s="77">
        <v>2.4773504453221076</v>
      </c>
      <c r="DI15" s="77">
        <v>77.691381435974179</v>
      </c>
      <c r="DJ15" s="77">
        <v>10.809635387098785</v>
      </c>
      <c r="DK15" s="77">
        <v>9.0216327316049281</v>
      </c>
      <c r="DL15" s="5">
        <v>99.999999999999986</v>
      </c>
      <c r="DQ15" s="11" t="s">
        <v>42</v>
      </c>
      <c r="DR15" s="77">
        <v>5.7783961725562305</v>
      </c>
      <c r="DS15" s="77">
        <v>63.223304185780989</v>
      </c>
      <c r="DT15" s="77">
        <v>21.71774029662684</v>
      </c>
      <c r="DU15" s="77">
        <v>9.2805593450359503</v>
      </c>
      <c r="DV15">
        <v>100.00000000000001</v>
      </c>
      <c r="EA15" s="11" t="s">
        <v>42</v>
      </c>
      <c r="EB15" s="77">
        <v>13.106997650959162</v>
      </c>
      <c r="EC15" s="77">
        <v>82.703479309457094</v>
      </c>
      <c r="ED15" s="77">
        <v>3.0824085921269746</v>
      </c>
      <c r="EE15" s="77">
        <v>1.1071144474567796</v>
      </c>
      <c r="EF15">
        <v>100.00000000000001</v>
      </c>
      <c r="EK15" s="36" t="s">
        <v>42</v>
      </c>
      <c r="EL15" s="77">
        <v>3.3204899098228791</v>
      </c>
      <c r="EM15" s="77">
        <v>75.354241146575234</v>
      </c>
      <c r="EN15" s="77">
        <v>2.5448762346650793</v>
      </c>
      <c r="EO15" s="77">
        <v>18.780392708936798</v>
      </c>
      <c r="EP15">
        <v>100</v>
      </c>
    </row>
    <row r="16" spans="2:163">
      <c r="B16" s="84" t="s">
        <v>41</v>
      </c>
      <c r="C16" s="77">
        <v>2.7624175538892777</v>
      </c>
      <c r="D16" s="77">
        <v>20.381314301654658</v>
      </c>
      <c r="E16" s="77">
        <v>69.779946687602916</v>
      </c>
      <c r="F16" s="77">
        <v>7.0763214568531536</v>
      </c>
      <c r="G16" s="77">
        <v>100</v>
      </c>
      <c r="L16" s="37" t="s">
        <v>41</v>
      </c>
      <c r="M16" s="77">
        <v>3.2055355029880217</v>
      </c>
      <c r="N16" s="77">
        <v>62.957719645587304</v>
      </c>
      <c r="O16" s="77">
        <v>30.943548093544265</v>
      </c>
      <c r="P16" s="77">
        <v>2.8931967578804212</v>
      </c>
      <c r="Q16" s="77">
        <v>100.00000000000001</v>
      </c>
      <c r="V16" s="37" t="s">
        <v>41</v>
      </c>
      <c r="W16" s="77">
        <v>2.5181050547313548</v>
      </c>
      <c r="X16" s="77">
        <v>8.80651252609983</v>
      </c>
      <c r="Y16" s="77">
        <v>76.823914597837856</v>
      </c>
      <c r="Z16" s="77">
        <v>11.851467821330958</v>
      </c>
      <c r="AA16">
        <v>100</v>
      </c>
      <c r="AF16" s="37" t="s">
        <v>41</v>
      </c>
      <c r="AG16" s="77">
        <v>2.1355062174567059</v>
      </c>
      <c r="AH16" s="77">
        <v>7.1789471019280615</v>
      </c>
      <c r="AI16" s="77">
        <v>79.384621443543892</v>
      </c>
      <c r="AJ16" s="77">
        <v>11.300925237071349</v>
      </c>
      <c r="AK16">
        <v>100.00000000000001</v>
      </c>
      <c r="AP16" s="37" t="s">
        <v>41</v>
      </c>
      <c r="AQ16" s="77">
        <v>2.1321666788681273</v>
      </c>
      <c r="AR16" s="77">
        <v>7.3618817292521923</v>
      </c>
      <c r="AS16" s="77">
        <v>84.144601793849333</v>
      </c>
      <c r="AT16" s="77">
        <v>6.3613497980303464</v>
      </c>
      <c r="AU16">
        <v>100</v>
      </c>
      <c r="AZ16" s="37" t="s">
        <v>41</v>
      </c>
      <c r="BA16" s="77">
        <v>1.6249281234691031</v>
      </c>
      <c r="BB16" s="77">
        <v>5.8462071151712225</v>
      </c>
      <c r="BC16" s="77">
        <v>85.95779057700112</v>
      </c>
      <c r="BD16" s="77">
        <v>6.5710741843585536</v>
      </c>
      <c r="BE16">
        <v>100</v>
      </c>
      <c r="BJ16" s="37" t="s">
        <v>41</v>
      </c>
      <c r="BK16" s="77">
        <v>2.5920284678697851</v>
      </c>
      <c r="BL16" s="77">
        <v>6.5126267300273115</v>
      </c>
      <c r="BM16" s="77">
        <v>54.108559083216647</v>
      </c>
      <c r="BN16" s="77">
        <v>36.786785718886264</v>
      </c>
      <c r="BO16">
        <v>100</v>
      </c>
      <c r="BT16" s="35" t="s">
        <v>41</v>
      </c>
      <c r="BU16" s="77">
        <v>1.804450807729989</v>
      </c>
      <c r="BV16" s="77">
        <v>9.16319870373135</v>
      </c>
      <c r="BW16" s="77">
        <v>68.465810533699383</v>
      </c>
      <c r="BX16" s="77">
        <v>20.566539954839264</v>
      </c>
      <c r="BY16">
        <v>100</v>
      </c>
      <c r="CD16" s="35" t="s">
        <v>41</v>
      </c>
      <c r="CE16" s="77">
        <v>2.3040223193288352</v>
      </c>
      <c r="CF16" s="77">
        <v>5.8590216674501487</v>
      </c>
      <c r="CG16" s="77">
        <v>76.563165648806788</v>
      </c>
      <c r="CH16" s="77">
        <v>15.273790364414236</v>
      </c>
      <c r="CI16">
        <v>100.00000000000001</v>
      </c>
      <c r="CN16" s="34" t="s">
        <v>41</v>
      </c>
      <c r="CO16" s="77">
        <v>3.0238406290544075</v>
      </c>
      <c r="CP16" s="77">
        <v>45.106507320703848</v>
      </c>
      <c r="CQ16" s="77">
        <v>26.943912401899595</v>
      </c>
      <c r="CR16" s="77">
        <v>24.925739648342152</v>
      </c>
      <c r="CS16">
        <v>100</v>
      </c>
      <c r="CW16" s="45" t="s">
        <v>41</v>
      </c>
      <c r="CX16" s="77">
        <v>1.7288801626373185</v>
      </c>
      <c r="CY16" s="77">
        <v>7.9527394378975576</v>
      </c>
      <c r="CZ16" s="77">
        <v>80.251133030791948</v>
      </c>
      <c r="DA16" s="77">
        <v>10.067247368673176</v>
      </c>
      <c r="DB16">
        <v>100</v>
      </c>
      <c r="DG16" s="45" t="s">
        <v>41</v>
      </c>
      <c r="DH16" s="77">
        <v>0.99383751080581206</v>
      </c>
      <c r="DI16" s="77">
        <v>41.75547106633401</v>
      </c>
      <c r="DJ16" s="77">
        <v>44.759339347918633</v>
      </c>
      <c r="DK16" s="77">
        <v>12.491352074941551</v>
      </c>
      <c r="DL16" s="5">
        <v>100</v>
      </c>
      <c r="DQ16" s="45" t="s">
        <v>41</v>
      </c>
      <c r="DR16" s="77">
        <v>0.41345736675165246</v>
      </c>
      <c r="DS16" s="77">
        <v>38.081489321872333</v>
      </c>
      <c r="DT16" s="77">
        <v>51.558834862183545</v>
      </c>
      <c r="DU16" s="77">
        <v>9.9462184491924823</v>
      </c>
      <c r="DV16">
        <v>100.00000000000001</v>
      </c>
      <c r="EA16" s="45" t="s">
        <v>41</v>
      </c>
      <c r="EB16" s="77">
        <v>2.3039939146959876</v>
      </c>
      <c r="EC16" s="77">
        <v>65.628862340605309</v>
      </c>
      <c r="ED16" s="77">
        <v>24.435247605958157</v>
      </c>
      <c r="EE16" s="77">
        <v>7.631896138740542</v>
      </c>
      <c r="EF16">
        <v>100</v>
      </c>
      <c r="EK16" s="36" t="s">
        <v>41</v>
      </c>
      <c r="EL16" s="77">
        <v>1.6621285901432259</v>
      </c>
      <c r="EM16" s="77">
        <v>69.954592868621063</v>
      </c>
      <c r="EN16" s="77">
        <v>16.391171582449275</v>
      </c>
      <c r="EO16" s="77">
        <v>11.992106958786435</v>
      </c>
      <c r="EP16">
        <v>100</v>
      </c>
    </row>
    <row r="17" spans="2:146">
      <c r="B17" s="84" t="s">
        <v>69</v>
      </c>
      <c r="C17" s="77">
        <v>0</v>
      </c>
      <c r="D17" s="77">
        <v>2.088674888073768</v>
      </c>
      <c r="E17" s="77">
        <v>97.830589342283872</v>
      </c>
      <c r="F17" s="77">
        <v>8.0735769642376706E-2</v>
      </c>
      <c r="G17" s="77">
        <v>100.00000000000001</v>
      </c>
      <c r="L17" s="35" t="s">
        <v>69</v>
      </c>
      <c r="M17" s="77">
        <v>0</v>
      </c>
      <c r="N17" s="77">
        <v>4.8791721000429948</v>
      </c>
      <c r="O17" s="77">
        <v>94.73549854880352</v>
      </c>
      <c r="P17" s="77">
        <v>0.38532935115349065</v>
      </c>
      <c r="Q17" s="77">
        <v>100</v>
      </c>
      <c r="V17" s="37" t="s">
        <v>69</v>
      </c>
      <c r="W17" s="77">
        <v>0</v>
      </c>
      <c r="X17" s="77">
        <v>1.759027655699221</v>
      </c>
      <c r="Y17" s="77">
        <v>98.209584179270678</v>
      </c>
      <c r="Z17" s="77">
        <v>3.138816503010123E-2</v>
      </c>
      <c r="AA17">
        <v>100</v>
      </c>
      <c r="AF17" s="37" t="s">
        <v>69</v>
      </c>
      <c r="AG17" s="77">
        <v>0</v>
      </c>
      <c r="AH17" s="77">
        <v>1.2670005192617393</v>
      </c>
      <c r="AI17" s="77">
        <v>98.65930503523451</v>
      </c>
      <c r="AJ17" s="77">
        <v>7.3694445503746431E-2</v>
      </c>
      <c r="AK17">
        <v>100</v>
      </c>
      <c r="AP17" s="37" t="s">
        <v>69</v>
      </c>
      <c r="AQ17" s="77">
        <v>0</v>
      </c>
      <c r="AR17" s="77">
        <v>1.6181127365566539</v>
      </c>
      <c r="AS17" s="77">
        <v>98.351592134467751</v>
      </c>
      <c r="AT17" s="77">
        <v>3.0295128975597576E-2</v>
      </c>
      <c r="AU17">
        <v>100</v>
      </c>
      <c r="AZ17" s="37" t="s">
        <v>69</v>
      </c>
      <c r="BA17" s="77">
        <v>0</v>
      </c>
      <c r="BB17" s="77">
        <v>1.2354793636262524</v>
      </c>
      <c r="BC17" s="77">
        <v>98.743685851270143</v>
      </c>
      <c r="BD17" s="77">
        <v>2.0834785103584191E-2</v>
      </c>
      <c r="BE17">
        <v>99.999999999999986</v>
      </c>
      <c r="BJ17" s="37" t="s">
        <v>69</v>
      </c>
      <c r="BK17" s="77">
        <v>0</v>
      </c>
      <c r="BL17" s="77">
        <v>1.8446161386750513</v>
      </c>
      <c r="BM17" s="77">
        <v>98.057363482178701</v>
      </c>
      <c r="BN17" s="77">
        <v>9.80203791462506E-2</v>
      </c>
      <c r="BO17">
        <v>100</v>
      </c>
      <c r="BT17" s="35" t="s">
        <v>69</v>
      </c>
      <c r="BU17" s="77">
        <v>0</v>
      </c>
      <c r="BV17" s="77">
        <v>2.3672883355281886</v>
      </c>
      <c r="BW17" s="77">
        <v>94.801010619609741</v>
      </c>
      <c r="BX17" s="77">
        <v>2.8317010448620903</v>
      </c>
      <c r="BY17">
        <v>100.00000000000001</v>
      </c>
      <c r="CD17" s="35" t="s">
        <v>69</v>
      </c>
      <c r="CE17" s="77">
        <v>0</v>
      </c>
      <c r="CF17" s="77">
        <v>1.6000229113259361</v>
      </c>
      <c r="CG17" s="77">
        <v>97.314017998296862</v>
      </c>
      <c r="CH17" s="77">
        <v>1.0859590903772052</v>
      </c>
      <c r="CI17">
        <v>100</v>
      </c>
      <c r="CN17" s="34" t="s">
        <v>69</v>
      </c>
      <c r="CO17" s="77">
        <v>0</v>
      </c>
      <c r="CP17" s="77">
        <v>31.382564537196707</v>
      </c>
      <c r="CQ17" s="77">
        <v>11.930908585452686</v>
      </c>
      <c r="CR17" s="77">
        <v>56.686526877350609</v>
      </c>
      <c r="CS17">
        <v>100</v>
      </c>
      <c r="CW17" s="11" t="s">
        <v>69</v>
      </c>
      <c r="CX17" s="77">
        <v>0</v>
      </c>
      <c r="CY17" s="77">
        <v>1.2336837037835615</v>
      </c>
      <c r="CZ17" s="77">
        <v>94.782244457115468</v>
      </c>
      <c r="DA17" s="77">
        <v>3.9840718391009542</v>
      </c>
      <c r="DB17">
        <v>99.999999999999972</v>
      </c>
      <c r="DG17" s="11" t="s">
        <v>69</v>
      </c>
      <c r="DH17" s="77">
        <v>0</v>
      </c>
      <c r="DI17" s="77">
        <v>25.845627073191224</v>
      </c>
      <c r="DJ17" s="77">
        <v>44.486686886387247</v>
      </c>
      <c r="DK17" s="77">
        <v>29.667686040421522</v>
      </c>
      <c r="DL17" s="5">
        <v>100</v>
      </c>
      <c r="DQ17" s="11" t="s">
        <v>69</v>
      </c>
      <c r="DR17" s="77">
        <v>0</v>
      </c>
      <c r="DS17" s="77">
        <v>2.5154468609701861</v>
      </c>
      <c r="DT17" s="77">
        <v>69.992634039144335</v>
      </c>
      <c r="DU17" s="77">
        <v>27.491919099885482</v>
      </c>
      <c r="DV17">
        <v>100</v>
      </c>
      <c r="EA17" s="11" t="s">
        <v>69</v>
      </c>
      <c r="EB17" s="77">
        <v>0</v>
      </c>
      <c r="EC17" s="77">
        <v>10.479492365260503</v>
      </c>
      <c r="ED17" s="77">
        <v>63.476626950572935</v>
      </c>
      <c r="EE17" s="77">
        <v>26.043880684166567</v>
      </c>
      <c r="EF17">
        <v>100</v>
      </c>
      <c r="EK17" s="36" t="s">
        <v>69</v>
      </c>
      <c r="EL17" s="77">
        <v>0</v>
      </c>
      <c r="EM17" s="77">
        <v>35.095552133349798</v>
      </c>
      <c r="EN17" s="77">
        <v>19.542604190962376</v>
      </c>
      <c r="EO17" s="77">
        <v>45.361843675687844</v>
      </c>
      <c r="EP17">
        <v>100.00000000000003</v>
      </c>
    </row>
    <row r="18" spans="2:146">
      <c r="B18" s="84" t="s">
        <v>38</v>
      </c>
      <c r="C18" s="77">
        <v>2.194525500519464E-2</v>
      </c>
      <c r="D18" s="77">
        <v>58.892311526324789</v>
      </c>
      <c r="E18" s="77">
        <v>33.262934982755212</v>
      </c>
      <c r="F18" s="77">
        <v>7.8228082359148035</v>
      </c>
      <c r="G18" s="77">
        <v>100</v>
      </c>
      <c r="L18" s="35" t="s">
        <v>38</v>
      </c>
      <c r="M18" s="77">
        <v>3.8138606724812237E-2</v>
      </c>
      <c r="N18" s="77">
        <v>63.487648253052264</v>
      </c>
      <c r="O18" s="77">
        <v>26.326392705338662</v>
      </c>
      <c r="P18" s="77">
        <v>10.14782043488426</v>
      </c>
      <c r="Q18" s="77">
        <v>100</v>
      </c>
      <c r="V18" s="37" t="s">
        <v>38</v>
      </c>
      <c r="W18" s="77">
        <v>2.1602817014798933E-2</v>
      </c>
      <c r="X18" s="77">
        <v>25.692136588443752</v>
      </c>
      <c r="Y18" s="77">
        <v>49.194645906687775</v>
      </c>
      <c r="Z18" s="77">
        <v>25.091614687853674</v>
      </c>
      <c r="AA18">
        <v>100</v>
      </c>
      <c r="AF18" s="37" t="s">
        <v>38</v>
      </c>
      <c r="AG18" s="77">
        <v>1.7595840616462521E-2</v>
      </c>
      <c r="AH18" s="77">
        <v>48.010040344469367</v>
      </c>
      <c r="AI18" s="77">
        <v>46.629660393164841</v>
      </c>
      <c r="AJ18" s="77">
        <v>5.3427034217493254</v>
      </c>
      <c r="AK18">
        <v>100</v>
      </c>
      <c r="AP18" s="35" t="s">
        <v>38</v>
      </c>
      <c r="AQ18" s="77">
        <v>2.2306675511515481E-2</v>
      </c>
      <c r="AR18" s="77">
        <v>44.287861606411433</v>
      </c>
      <c r="AS18" s="77">
        <v>47.491348142744059</v>
      </c>
      <c r="AT18" s="77">
        <v>8.198483575332995</v>
      </c>
      <c r="AU18">
        <v>100</v>
      </c>
      <c r="AZ18" s="37" t="s">
        <v>38</v>
      </c>
      <c r="BA18" s="77">
        <v>1.572125267765314E-2</v>
      </c>
      <c r="BB18" s="77">
        <v>45.167260786829146</v>
      </c>
      <c r="BC18" s="77">
        <v>39.930357030455411</v>
      </c>
      <c r="BD18" s="77">
        <v>14.886660930037785</v>
      </c>
      <c r="BE18">
        <v>100</v>
      </c>
      <c r="BJ18" s="37" t="s">
        <v>38</v>
      </c>
      <c r="BK18" s="77">
        <v>2.1667072013221926E-2</v>
      </c>
      <c r="BL18" s="77">
        <v>52.511776118009792</v>
      </c>
      <c r="BM18" s="77">
        <v>35.929576095330127</v>
      </c>
      <c r="BN18" s="77">
        <v>11.536980714646859</v>
      </c>
      <c r="BO18">
        <v>100</v>
      </c>
      <c r="BT18" s="35" t="s">
        <v>38</v>
      </c>
      <c r="BU18" s="77">
        <v>1.3186478630453503E-2</v>
      </c>
      <c r="BV18" s="77">
        <v>49.530588153925933</v>
      </c>
      <c r="BW18" s="77">
        <v>44.438137716856389</v>
      </c>
      <c r="BX18" s="77">
        <v>6.0180876505872156</v>
      </c>
      <c r="BY18">
        <v>99.999999999999986</v>
      </c>
      <c r="CD18" s="35" t="s">
        <v>38</v>
      </c>
      <c r="CE18" s="77">
        <v>2.2583567488359761E-2</v>
      </c>
      <c r="CF18" s="77">
        <v>49.599530736790534</v>
      </c>
      <c r="CG18" s="77">
        <v>41.053468652734338</v>
      </c>
      <c r="CH18" s="77">
        <v>9.3244170429867719</v>
      </c>
      <c r="CI18">
        <v>100</v>
      </c>
      <c r="CN18" s="34" t="s">
        <v>38</v>
      </c>
      <c r="CO18" s="77">
        <v>3.5804564998612981E-2</v>
      </c>
      <c r="CP18" s="77">
        <v>55.299232204926319</v>
      </c>
      <c r="CQ18" s="77">
        <v>42.108152440878058</v>
      </c>
      <c r="CR18" s="77">
        <v>2.5568107891970087</v>
      </c>
      <c r="CS18">
        <v>100</v>
      </c>
      <c r="CW18" s="45" t="s">
        <v>38</v>
      </c>
      <c r="CX18" s="77">
        <v>2.829099797018576E-2</v>
      </c>
      <c r="CY18" s="77">
        <v>44.39971895265932</v>
      </c>
      <c r="CZ18" s="77">
        <v>46.861966080325288</v>
      </c>
      <c r="DA18" s="77">
        <v>8.7100239690452117</v>
      </c>
      <c r="DB18">
        <v>100</v>
      </c>
      <c r="DG18" s="45" t="s">
        <v>38</v>
      </c>
      <c r="DH18" s="77">
        <v>6.4956888869915186E-2</v>
      </c>
      <c r="DI18" s="77">
        <v>50.764808755550575</v>
      </c>
      <c r="DJ18" s="77">
        <v>16.762022599947318</v>
      </c>
      <c r="DK18" s="77">
        <v>32.408211755632202</v>
      </c>
      <c r="DL18" s="5">
        <v>100</v>
      </c>
      <c r="DQ18" s="45" t="s">
        <v>38</v>
      </c>
      <c r="DR18" s="77">
        <v>1.2051850619486076E-2</v>
      </c>
      <c r="DS18" s="77">
        <v>70.573462589151887</v>
      </c>
      <c r="DT18" s="77">
        <v>11.176615551817619</v>
      </c>
      <c r="DU18" s="77">
        <v>18.237870008411004</v>
      </c>
      <c r="DV18">
        <v>100</v>
      </c>
      <c r="EA18" s="45" t="s">
        <v>38</v>
      </c>
      <c r="EB18" s="77">
        <v>3.6153597435099591E-2</v>
      </c>
      <c r="EC18" s="77">
        <v>74.165610661704619</v>
      </c>
      <c r="ED18" s="77">
        <v>17.192215395260092</v>
      </c>
      <c r="EE18" s="77">
        <v>8.6060203456002107</v>
      </c>
      <c r="EF18">
        <v>100.00000000000003</v>
      </c>
      <c r="EK18" s="36" t="s">
        <v>38</v>
      </c>
      <c r="EL18" s="77">
        <v>4.5868664545973548E-2</v>
      </c>
      <c r="EM18" s="77">
        <v>74.962414696870113</v>
      </c>
      <c r="EN18" s="77">
        <v>5.9457438025512195</v>
      </c>
      <c r="EO18" s="77">
        <v>19.045972836032689</v>
      </c>
      <c r="EP18">
        <v>100</v>
      </c>
    </row>
    <row r="19" spans="2:146">
      <c r="B19" s="84" t="s">
        <v>49</v>
      </c>
      <c r="C19" s="77">
        <v>2.0215993675303589E-2</v>
      </c>
      <c r="D19" s="77">
        <v>0.58715020009594243</v>
      </c>
      <c r="E19" s="77">
        <v>86.574368356671442</v>
      </c>
      <c r="F19" s="77">
        <v>12.818265449557304</v>
      </c>
      <c r="G19" s="77">
        <v>99.999999999999986</v>
      </c>
      <c r="L19" s="37" t="s">
        <v>49</v>
      </c>
      <c r="M19" s="77">
        <v>2.3704472019308618E-2</v>
      </c>
      <c r="N19" s="77">
        <v>0.81833301222203914</v>
      </c>
      <c r="O19" s="77">
        <v>98.9808247373645</v>
      </c>
      <c r="P19" s="77">
        <v>0.17713777839414938</v>
      </c>
      <c r="Q19" s="77">
        <v>100</v>
      </c>
      <c r="V19" s="37" t="s">
        <v>49</v>
      </c>
      <c r="W19" s="77">
        <v>6.9751147786429962E-2</v>
      </c>
      <c r="X19" s="77">
        <v>0.95646840769409092</v>
      </c>
      <c r="Y19" s="77">
        <v>94.107572329403055</v>
      </c>
      <c r="Z19" s="77">
        <v>4.8662081151164145</v>
      </c>
      <c r="AA19">
        <v>100</v>
      </c>
      <c r="AF19" s="37" t="s">
        <v>49</v>
      </c>
      <c r="AG19" s="77">
        <v>1.7962096781651882E-2</v>
      </c>
      <c r="AH19" s="77">
        <v>0.40993073019812498</v>
      </c>
      <c r="AI19" s="77">
        <v>95.838780883584619</v>
      </c>
      <c r="AJ19" s="77">
        <v>3.7333262894356123</v>
      </c>
      <c r="AK19">
        <v>100</v>
      </c>
      <c r="AP19" s="37" t="s">
        <v>49</v>
      </c>
      <c r="AQ19" s="77">
        <v>3.0292824051778976E-2</v>
      </c>
      <c r="AR19" s="77">
        <v>0.4101679834268076</v>
      </c>
      <c r="AS19" s="77">
        <v>97.702649675339515</v>
      </c>
      <c r="AT19" s="77">
        <v>1.8568895171819029</v>
      </c>
      <c r="AU19">
        <v>100</v>
      </c>
      <c r="AZ19" s="37" t="s">
        <v>49</v>
      </c>
      <c r="BA19" s="77">
        <v>1.8041573319430609E-2</v>
      </c>
      <c r="BB19" s="77">
        <v>0.32377715306025062</v>
      </c>
      <c r="BC19" s="77">
        <v>97.674121606656982</v>
      </c>
      <c r="BD19" s="77">
        <v>1.9840596669633355</v>
      </c>
      <c r="BE19">
        <v>100</v>
      </c>
      <c r="BJ19" s="37" t="s">
        <v>49</v>
      </c>
      <c r="BK19" s="77">
        <v>6.3300787936141176E-2</v>
      </c>
      <c r="BL19" s="77">
        <v>0.41520126661287271</v>
      </c>
      <c r="BM19" s="77">
        <v>83.584852970931919</v>
      </c>
      <c r="BN19" s="77">
        <v>15.93664497451906</v>
      </c>
      <c r="BO19">
        <v>99.999999999999986</v>
      </c>
      <c r="BT19" s="35" t="s">
        <v>49</v>
      </c>
      <c r="BU19" s="77">
        <v>9.8715672579403439E-3</v>
      </c>
      <c r="BV19" s="77">
        <v>0.41146460832188342</v>
      </c>
      <c r="BW19" s="77">
        <v>65.310549424790977</v>
      </c>
      <c r="BX19" s="77">
        <v>34.268114399629198</v>
      </c>
      <c r="BY19">
        <v>100</v>
      </c>
      <c r="CD19" s="35" t="s">
        <v>49</v>
      </c>
      <c r="CE19" s="77">
        <v>5.2602335730051963E-2</v>
      </c>
      <c r="CF19" s="77">
        <v>0.52877188756262772</v>
      </c>
      <c r="CG19" s="77">
        <v>71.181966749674729</v>
      </c>
      <c r="CH19" s="77">
        <v>28.236659027032594</v>
      </c>
      <c r="CI19">
        <v>100</v>
      </c>
      <c r="CN19" s="34" t="s">
        <v>49</v>
      </c>
      <c r="CO19" s="77">
        <v>0.21212599202790439</v>
      </c>
      <c r="CP19" s="77">
        <v>8.0948662903803861</v>
      </c>
      <c r="CQ19" s="77">
        <v>90.976775150039714</v>
      </c>
      <c r="CR19" s="77">
        <v>0.71623256755199538</v>
      </c>
      <c r="CS19">
        <v>100</v>
      </c>
      <c r="CW19" s="11" t="s">
        <v>49</v>
      </c>
      <c r="CX19" s="77">
        <v>4.7637089684445744E-2</v>
      </c>
      <c r="CY19" s="77">
        <v>0.40551114737483673</v>
      </c>
      <c r="CZ19" s="77">
        <v>98.441995786036415</v>
      </c>
      <c r="DA19" s="77">
        <v>1.1048559769042847</v>
      </c>
      <c r="DB19">
        <v>99.999999999999986</v>
      </c>
      <c r="DG19" s="11" t="s">
        <v>49</v>
      </c>
      <c r="DH19" s="77">
        <v>2.7472029903315494E-2</v>
      </c>
      <c r="DI19" s="77">
        <v>25.000020911354305</v>
      </c>
      <c r="DJ19" s="77">
        <v>67.223053883805619</v>
      </c>
      <c r="DK19" s="77">
        <v>7.7494531749367646</v>
      </c>
      <c r="DL19" s="5">
        <v>100</v>
      </c>
      <c r="DQ19" s="11" t="s">
        <v>49</v>
      </c>
      <c r="DR19" s="77">
        <v>4.6838363147851834E-3</v>
      </c>
      <c r="DS19" s="77">
        <v>20.968624502827808</v>
      </c>
      <c r="DT19" s="77">
        <v>78.55958708342834</v>
      </c>
      <c r="DU19" s="77">
        <v>0.4671045774290552</v>
      </c>
      <c r="DV19">
        <v>99.999999999999986</v>
      </c>
      <c r="EA19" s="11" t="s">
        <v>49</v>
      </c>
      <c r="EB19" s="77">
        <v>9.8247828448694806E-3</v>
      </c>
      <c r="EC19" s="77">
        <v>28.916870848484482</v>
      </c>
      <c r="ED19" s="77">
        <v>70.841559761574274</v>
      </c>
      <c r="EE19" s="77">
        <v>0.23174460709636757</v>
      </c>
      <c r="EF19">
        <v>100</v>
      </c>
      <c r="EK19" s="36" t="s">
        <v>49</v>
      </c>
      <c r="EL19" s="77">
        <v>8.5125537008039799E-3</v>
      </c>
      <c r="EM19" s="77">
        <v>76.965921147565751</v>
      </c>
      <c r="EN19" s="77">
        <v>22.463568358108951</v>
      </c>
      <c r="EO19" s="77">
        <v>0.56199794062449915</v>
      </c>
      <c r="EP19">
        <v>100.00000000000001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G59"/>
  <sheetViews>
    <sheetView tabSelected="1" zoomScale="85" zoomScaleNormal="85" workbookViewId="0">
      <selection activeCell="A31" sqref="A31:XFD31"/>
    </sheetView>
  </sheetViews>
  <sheetFormatPr defaultRowHeight="12.75"/>
  <cols>
    <col min="2" max="2" width="9.140625" style="10"/>
    <col min="22" max="22" width="10.28515625" bestFit="1" customWidth="1"/>
  </cols>
  <sheetData>
    <row r="2" spans="2:163" s="1" customFormat="1">
      <c r="B2" s="26" t="s">
        <v>2</v>
      </c>
      <c r="C2" s="13">
        <v>1</v>
      </c>
      <c r="D2" s="13">
        <v>2</v>
      </c>
      <c r="E2" s="13">
        <v>3</v>
      </c>
      <c r="F2" s="13">
        <v>4</v>
      </c>
      <c r="G2" s="13" t="s">
        <v>10</v>
      </c>
      <c r="H2" s="13" t="s">
        <v>11</v>
      </c>
      <c r="I2" s="13"/>
      <c r="J2" s="13"/>
      <c r="K2" s="12"/>
      <c r="L2" s="13" t="s">
        <v>3</v>
      </c>
      <c r="M2" s="13">
        <v>1</v>
      </c>
      <c r="N2" s="13">
        <v>2</v>
      </c>
      <c r="O2" s="13">
        <v>3</v>
      </c>
      <c r="P2" s="13">
        <v>4</v>
      </c>
      <c r="Q2" s="13" t="s">
        <v>10</v>
      </c>
      <c r="R2" s="13" t="s">
        <v>11</v>
      </c>
      <c r="S2" s="13"/>
      <c r="T2" s="13"/>
      <c r="V2" s="13" t="s">
        <v>0</v>
      </c>
      <c r="W2" s="13">
        <v>1</v>
      </c>
      <c r="X2" s="13">
        <v>2</v>
      </c>
      <c r="Y2" s="13">
        <v>3</v>
      </c>
      <c r="Z2" s="13">
        <v>4</v>
      </c>
      <c r="AA2" s="13" t="s">
        <v>10</v>
      </c>
      <c r="AB2" s="13" t="s">
        <v>11</v>
      </c>
      <c r="AC2" s="13"/>
      <c r="AD2" s="13"/>
      <c r="AE2" s="13"/>
      <c r="AF2" s="13" t="s">
        <v>1</v>
      </c>
      <c r="AG2" s="13">
        <v>1</v>
      </c>
      <c r="AH2" s="13">
        <v>2</v>
      </c>
      <c r="AI2" s="13">
        <v>3</v>
      </c>
      <c r="AJ2" s="13">
        <v>4</v>
      </c>
      <c r="AK2" s="13" t="s">
        <v>10</v>
      </c>
      <c r="AL2" s="13" t="s">
        <v>11</v>
      </c>
      <c r="AM2" s="13"/>
      <c r="AN2" s="13"/>
      <c r="AP2" s="13" t="s">
        <v>4</v>
      </c>
      <c r="AQ2" s="13">
        <v>1</v>
      </c>
      <c r="AR2" s="13">
        <v>2</v>
      </c>
      <c r="AS2" s="13">
        <v>3</v>
      </c>
      <c r="AT2" s="13">
        <v>4</v>
      </c>
      <c r="AU2" s="13" t="s">
        <v>10</v>
      </c>
      <c r="AV2" s="13" t="s">
        <v>11</v>
      </c>
      <c r="AW2" s="13"/>
      <c r="AX2" s="13"/>
      <c r="AZ2" s="1" t="s">
        <v>5</v>
      </c>
      <c r="BA2" s="13">
        <v>1</v>
      </c>
      <c r="BB2" s="13">
        <v>2</v>
      </c>
      <c r="BC2" s="13">
        <v>3</v>
      </c>
      <c r="BD2" s="13">
        <v>4</v>
      </c>
      <c r="BE2" s="13" t="s">
        <v>10</v>
      </c>
      <c r="BF2" s="13" t="s">
        <v>11</v>
      </c>
      <c r="BG2" s="13"/>
      <c r="BH2" s="13"/>
      <c r="BJ2" s="22" t="s">
        <v>8</v>
      </c>
      <c r="BK2" s="13">
        <v>1</v>
      </c>
      <c r="BL2" s="13">
        <v>2</v>
      </c>
      <c r="BM2" s="13">
        <v>3</v>
      </c>
      <c r="BN2" s="13">
        <v>4</v>
      </c>
      <c r="BO2" s="13" t="s">
        <v>10</v>
      </c>
      <c r="BP2" s="13" t="s">
        <v>11</v>
      </c>
      <c r="BQ2" s="13"/>
      <c r="BR2" s="13"/>
      <c r="BS2" s="13"/>
      <c r="BT2" s="1" t="s">
        <v>6</v>
      </c>
      <c r="BU2" s="13">
        <v>1</v>
      </c>
      <c r="BV2" s="13">
        <v>2</v>
      </c>
      <c r="BW2" s="13">
        <v>3</v>
      </c>
      <c r="BX2" s="13">
        <v>4</v>
      </c>
      <c r="BY2" s="13" t="s">
        <v>10</v>
      </c>
      <c r="BZ2" s="13" t="s">
        <v>11</v>
      </c>
      <c r="CA2" s="13"/>
      <c r="CB2" s="13"/>
      <c r="CD2" s="13" t="s">
        <v>7</v>
      </c>
      <c r="CE2" s="13">
        <v>1</v>
      </c>
      <c r="CF2" s="13">
        <v>2</v>
      </c>
      <c r="CG2" s="13">
        <v>3</v>
      </c>
      <c r="CH2" s="13">
        <v>4</v>
      </c>
      <c r="CI2" s="13" t="s">
        <v>10</v>
      </c>
      <c r="CJ2" s="13" t="s">
        <v>11</v>
      </c>
      <c r="CK2" s="13"/>
      <c r="CL2" s="13"/>
      <c r="CN2" s="7" t="s">
        <v>29</v>
      </c>
      <c r="CO2" s="4" t="s">
        <v>23</v>
      </c>
      <c r="CP2" s="14" t="s">
        <v>24</v>
      </c>
      <c r="CQ2" s="1" t="s">
        <v>25</v>
      </c>
      <c r="CR2" s="1" t="s">
        <v>26</v>
      </c>
      <c r="CS2" s="23" t="s">
        <v>27</v>
      </c>
      <c r="CT2" s="4" t="s">
        <v>12</v>
      </c>
      <c r="CU2" s="4"/>
      <c r="CW2" s="25" t="s">
        <v>30</v>
      </c>
      <c r="CX2" s="10">
        <v>1</v>
      </c>
      <c r="CY2" s="10">
        <v>2</v>
      </c>
      <c r="CZ2" s="10">
        <v>3</v>
      </c>
      <c r="DA2" s="10">
        <v>4</v>
      </c>
      <c r="DB2" s="10" t="s">
        <v>31</v>
      </c>
      <c r="DC2" s="10" t="s">
        <v>11</v>
      </c>
      <c r="DD2" s="10"/>
      <c r="DE2" s="10"/>
      <c r="DG2" s="33" t="s">
        <v>72</v>
      </c>
      <c r="DH2" s="10">
        <v>1</v>
      </c>
      <c r="DI2" s="10">
        <v>2</v>
      </c>
      <c r="DJ2" s="10">
        <v>3</v>
      </c>
      <c r="DK2" s="10">
        <v>4</v>
      </c>
      <c r="DL2" s="10" t="s">
        <v>31</v>
      </c>
      <c r="DM2" s="10" t="s">
        <v>11</v>
      </c>
      <c r="DN2" s="10"/>
      <c r="DO2" s="10"/>
      <c r="DQ2" s="25" t="s">
        <v>32</v>
      </c>
      <c r="DR2" s="10">
        <v>1</v>
      </c>
      <c r="DS2" s="10">
        <v>2</v>
      </c>
      <c r="DT2" s="10">
        <v>3</v>
      </c>
      <c r="DU2" s="10">
        <v>4</v>
      </c>
      <c r="DV2" s="10" t="s">
        <v>31</v>
      </c>
      <c r="DW2" s="10" t="s">
        <v>11</v>
      </c>
      <c r="DX2" s="10"/>
      <c r="DY2" s="10"/>
      <c r="EA2" s="25" t="s">
        <v>33</v>
      </c>
      <c r="EB2" s="10">
        <v>1</v>
      </c>
      <c r="EC2" s="10">
        <v>2</v>
      </c>
      <c r="ED2" s="10">
        <v>3</v>
      </c>
      <c r="EE2" s="10">
        <v>4</v>
      </c>
      <c r="EF2" s="10" t="s">
        <v>31</v>
      </c>
      <c r="EG2" s="10" t="s">
        <v>11</v>
      </c>
      <c r="EH2" s="10"/>
      <c r="EI2" s="10"/>
      <c r="EK2" s="4" t="s">
        <v>34</v>
      </c>
      <c r="EL2" s="4" t="s">
        <v>23</v>
      </c>
      <c r="EM2" s="14" t="s">
        <v>24</v>
      </c>
      <c r="EN2" s="1" t="s">
        <v>25</v>
      </c>
      <c r="EO2" s="1" t="s">
        <v>26</v>
      </c>
      <c r="EP2" s="23" t="s">
        <v>27</v>
      </c>
      <c r="EQ2" s="4" t="s">
        <v>12</v>
      </c>
      <c r="ER2" s="4"/>
      <c r="EU2" s="9"/>
      <c r="EV2" s="19"/>
      <c r="EW2" s="20"/>
      <c r="EX2" s="20"/>
      <c r="EY2" s="21"/>
      <c r="EZ2" s="20"/>
      <c r="FA2" s="20"/>
      <c r="FB2" s="20"/>
      <c r="FC2" s="20"/>
      <c r="FD2" s="20"/>
      <c r="FE2" s="20"/>
      <c r="FF2" s="20"/>
      <c r="FG2" s="20"/>
    </row>
    <row r="3" spans="2:163">
      <c r="B3" s="83" t="s">
        <v>35</v>
      </c>
      <c r="C3" s="37">
        <v>0.32665540773343849</v>
      </c>
      <c r="D3" s="37">
        <v>0.55990568957823061</v>
      </c>
      <c r="E3" s="37">
        <v>0.29497992758986769</v>
      </c>
      <c r="F3" s="37">
        <v>3.356709926889486</v>
      </c>
      <c r="G3" s="63">
        <f>SUM(C3:F3)</f>
        <v>4.5382509517910226</v>
      </c>
      <c r="H3" s="67">
        <v>4.6365999227670338</v>
      </c>
      <c r="L3" s="60" t="s">
        <v>35</v>
      </c>
      <c r="M3" s="35">
        <v>7.1115107358815104</v>
      </c>
      <c r="N3" s="35">
        <v>5.4683914543975103</v>
      </c>
      <c r="O3" s="35">
        <v>1.0183927311539078</v>
      </c>
      <c r="P3" s="42">
        <v>9.1945868163692008</v>
      </c>
      <c r="Q3" s="61">
        <f>SUM(M3:P3)</f>
        <v>22.79288173780213</v>
      </c>
      <c r="R3" s="64">
        <v>22.614693850376618</v>
      </c>
      <c r="V3" s="70" t="s">
        <v>35</v>
      </c>
      <c r="W3" s="37">
        <v>0.62660819813478141</v>
      </c>
      <c r="X3" s="37">
        <v>0.44532211689344686</v>
      </c>
      <c r="Y3" s="37">
        <v>1.4141453451980091</v>
      </c>
      <c r="Z3" s="51">
        <v>7.2850683267427003</v>
      </c>
      <c r="AA3" s="61">
        <f>SUM(W3:Z3)</f>
        <v>9.7711439869689372</v>
      </c>
      <c r="AB3" s="67">
        <v>9.6915907496137006</v>
      </c>
      <c r="AF3" s="70" t="s">
        <v>35</v>
      </c>
      <c r="AG3" s="37">
        <v>1.9104760157942637</v>
      </c>
      <c r="AH3" s="37">
        <v>0.83359001767323038</v>
      </c>
      <c r="AI3" s="37">
        <v>0.31669416573431136</v>
      </c>
      <c r="AJ3" s="37">
        <v>2.54551150186788</v>
      </c>
      <c r="AK3" s="63">
        <f>SUM(AG3:AJ3)</f>
        <v>5.6062717010696854</v>
      </c>
      <c r="AL3" s="67">
        <v>5.6203381044767244</v>
      </c>
      <c r="AP3" s="60" t="s">
        <v>35</v>
      </c>
      <c r="AQ3" s="35">
        <v>0.21458410561771882</v>
      </c>
      <c r="AR3" s="35">
        <v>0.57183607936378378</v>
      </c>
      <c r="AS3" s="35">
        <v>0.59954746472622422</v>
      </c>
      <c r="AT3" s="35">
        <v>6.6217158915183303</v>
      </c>
      <c r="AU3" s="75">
        <f>SUM(AQ3:AT3)</f>
        <v>8.0076835412260579</v>
      </c>
      <c r="AV3" s="42">
        <v>7.8329454908646099</v>
      </c>
      <c r="AZ3" s="70" t="s">
        <v>35</v>
      </c>
      <c r="BA3" s="37">
        <v>0.1183065499698463</v>
      </c>
      <c r="BB3" s="37">
        <v>0.53297301502186223</v>
      </c>
      <c r="BC3" s="37">
        <v>0.17457921370259868</v>
      </c>
      <c r="BD3" s="51">
        <v>4.1933848919657004</v>
      </c>
      <c r="BE3" s="61">
        <f>SUM(BA3:BD3)</f>
        <v>5.0192436706600079</v>
      </c>
      <c r="BF3" s="67">
        <v>4.3425531327685496</v>
      </c>
      <c r="BJ3" s="70" t="s">
        <v>35</v>
      </c>
      <c r="BK3" s="37">
        <v>1.2937767273415699</v>
      </c>
      <c r="BL3" s="37">
        <v>0.40250878967668502</v>
      </c>
      <c r="BM3" s="37">
        <v>0.44032986253091699</v>
      </c>
      <c r="BN3" s="51">
        <v>4.4693208442607002</v>
      </c>
      <c r="BO3" s="61">
        <v>6.6059362238098718</v>
      </c>
      <c r="BP3" s="67">
        <v>6.839954135761209</v>
      </c>
      <c r="BR3" s="70"/>
      <c r="BS3" s="37"/>
      <c r="BT3" s="60" t="s">
        <v>35</v>
      </c>
      <c r="BU3" s="35">
        <v>0.16817841224597246</v>
      </c>
      <c r="BV3" s="35">
        <v>0.48370342606396938</v>
      </c>
      <c r="BW3" s="35">
        <v>4.061380783095675E-2</v>
      </c>
      <c r="BX3" s="35">
        <v>2.0975604038137501</v>
      </c>
      <c r="BY3" s="74">
        <f>SUM(BU3:BX3)</f>
        <v>2.7900560499546487</v>
      </c>
      <c r="BZ3" s="42">
        <v>2.2714969923532413</v>
      </c>
      <c r="CD3" s="60" t="s">
        <v>35</v>
      </c>
      <c r="CE3" s="35">
        <v>0.24740166836615751</v>
      </c>
      <c r="CF3" s="35">
        <v>0.48127866067342312</v>
      </c>
      <c r="CG3" s="35">
        <v>8.7797316233939202E-2</v>
      </c>
      <c r="CH3" s="42">
        <v>7.4874916342156004</v>
      </c>
      <c r="CI3" s="61">
        <f>SUM(CE3:CH3)</f>
        <v>8.3039692794891202</v>
      </c>
      <c r="CJ3" s="62">
        <v>7.9102874010937754</v>
      </c>
      <c r="CN3" s="34" t="s">
        <v>35</v>
      </c>
      <c r="CO3" s="37">
        <v>101.528677920104</v>
      </c>
      <c r="CP3" s="37">
        <v>17.770508892949042</v>
      </c>
      <c r="CQ3" s="37">
        <v>6.0585569604418001</v>
      </c>
      <c r="CR3" s="37">
        <v>1.8749096228244202</v>
      </c>
      <c r="CS3" s="37">
        <f>SUM(CO3:CR3)</f>
        <v>127.23265339631926</v>
      </c>
      <c r="CT3" s="38">
        <v>126.877805470265</v>
      </c>
      <c r="CW3" s="11" t="s">
        <v>35</v>
      </c>
      <c r="CX3" s="35">
        <v>4.7485031282548817</v>
      </c>
      <c r="CY3" s="35">
        <v>2.5146713307827731</v>
      </c>
      <c r="CZ3" s="35">
        <v>2.1076931637664669</v>
      </c>
      <c r="DA3" s="35">
        <v>5.8458608493544002</v>
      </c>
      <c r="DB3" s="42">
        <f>SUM(CX3:DA3)</f>
        <v>15.216728472158522</v>
      </c>
      <c r="DC3" s="43">
        <v>16.073772652131776</v>
      </c>
      <c r="DG3" s="11" t="s">
        <v>35</v>
      </c>
      <c r="DH3" s="46">
        <v>237.057291504121</v>
      </c>
      <c r="DI3" s="35">
        <v>35.621145120904373</v>
      </c>
      <c r="DJ3" s="42">
        <v>10.494169295489565</v>
      </c>
      <c r="DK3" s="42">
        <v>18.323134393495437</v>
      </c>
      <c r="DL3" s="46">
        <f>SUM(DH3:DK3)</f>
        <v>301.49574031401033</v>
      </c>
      <c r="DM3" s="47">
        <v>300.79142207652961</v>
      </c>
      <c r="DQ3" s="11" t="s">
        <v>35</v>
      </c>
      <c r="DR3" s="46">
        <v>316.96946743827101</v>
      </c>
      <c r="DS3" s="42">
        <v>35.686457994899975</v>
      </c>
      <c r="DT3" s="35">
        <v>2.8123998151521321</v>
      </c>
      <c r="DU3" s="35">
        <v>7.1948050464782005</v>
      </c>
      <c r="DV3" s="46">
        <f>SUM(DR3:DU3)</f>
        <v>362.66313029480131</v>
      </c>
      <c r="DW3" s="47">
        <v>362.94313059885707</v>
      </c>
      <c r="EA3" s="11" t="s">
        <v>35</v>
      </c>
      <c r="EB3" s="46">
        <v>435.52841642157802</v>
      </c>
      <c r="EC3" s="35">
        <v>21.904145529963831</v>
      </c>
      <c r="ED3" s="35">
        <v>1.7998617661700291</v>
      </c>
      <c r="EE3" s="35">
        <v>3.3530753029363312</v>
      </c>
      <c r="EF3" s="46">
        <f>SUM(EB3:EE3)</f>
        <v>462.58549902064817</v>
      </c>
      <c r="EG3" s="47">
        <v>490.1082706619888</v>
      </c>
      <c r="EK3" s="36" t="s">
        <v>35</v>
      </c>
      <c r="EL3" s="37">
        <v>623.03922138248663</v>
      </c>
      <c r="EM3" s="37">
        <v>139.04805457098072</v>
      </c>
      <c r="EN3" s="37">
        <v>3.0256733097503092</v>
      </c>
      <c r="EO3" s="37">
        <v>5.3816970289957959</v>
      </c>
      <c r="EP3" s="37">
        <f>SUM(EL3:EO3)</f>
        <v>770.49464629221347</v>
      </c>
      <c r="EQ3" s="38">
        <v>796.654440758075</v>
      </c>
    </row>
    <row r="4" spans="2:163">
      <c r="B4" s="84" t="s">
        <v>44</v>
      </c>
      <c r="C4" s="37">
        <v>0.91234999149682339</v>
      </c>
      <c r="D4" s="37">
        <v>0.94996892785429343</v>
      </c>
      <c r="E4" s="37">
        <v>6.4579190283013288E-2</v>
      </c>
      <c r="F4" s="37">
        <v>7.9202017347230482</v>
      </c>
      <c r="G4" s="63">
        <f>SUM(C4:F4)</f>
        <v>9.847099844357178</v>
      </c>
      <c r="H4" s="68">
        <v>11.649944976318476</v>
      </c>
      <c r="L4" s="37" t="s">
        <v>44</v>
      </c>
      <c r="M4" s="37">
        <v>0.52661339413103903</v>
      </c>
      <c r="N4" s="37">
        <v>1.5530315284932501</v>
      </c>
      <c r="O4" s="37">
        <v>0.55038991171380891</v>
      </c>
      <c r="P4" s="51">
        <v>17.13770388983038</v>
      </c>
      <c r="Q4" s="61">
        <f>SUM(M4:P4)</f>
        <v>19.767738724168478</v>
      </c>
      <c r="R4" s="68">
        <v>20.520478625064705</v>
      </c>
      <c r="V4" s="37" t="s">
        <v>44</v>
      </c>
      <c r="W4" s="37">
        <v>0.26338435884909528</v>
      </c>
      <c r="X4" s="37">
        <v>0.67504060177879366</v>
      </c>
      <c r="Y4" s="37">
        <v>0.35148485842484856</v>
      </c>
      <c r="Z4" s="51">
        <v>19.131958907214699</v>
      </c>
      <c r="AA4" s="61">
        <f>SUM(W4:Z4)</f>
        <v>20.421868726267437</v>
      </c>
      <c r="AB4" s="68">
        <v>20.434926925034539</v>
      </c>
      <c r="AF4" s="37" t="s">
        <v>44</v>
      </c>
      <c r="AG4" s="37">
        <v>0.71554407737635517</v>
      </c>
      <c r="AH4" s="37">
        <v>0.60396424607457488</v>
      </c>
      <c r="AI4" s="37">
        <v>4.0348641322972015E-2</v>
      </c>
      <c r="AJ4" s="37">
        <v>7.6602932534675698</v>
      </c>
      <c r="AK4" s="61">
        <f>SUM(AG4:AJ4)</f>
        <v>9.0201502182414721</v>
      </c>
      <c r="AL4" s="67">
        <v>9.0623018940799547</v>
      </c>
      <c r="AP4" s="37" t="s">
        <v>44</v>
      </c>
      <c r="AQ4" s="37">
        <v>0.40271297749703783</v>
      </c>
      <c r="AR4" s="37">
        <v>0.73066741036090244</v>
      </c>
      <c r="AS4" s="37">
        <v>0.15105018287857383</v>
      </c>
      <c r="AT4" s="51">
        <v>17.75928608317891</v>
      </c>
      <c r="AU4" s="61">
        <f>SUM(AQ4:AT4)</f>
        <v>19.043716653915425</v>
      </c>
      <c r="AV4" s="51">
        <v>18.596141124410892</v>
      </c>
      <c r="AZ4" s="37" t="s">
        <v>44</v>
      </c>
      <c r="BA4" s="37">
        <v>0.60042998675876491</v>
      </c>
      <c r="BB4" s="37">
        <v>0.5917242998667015</v>
      </c>
      <c r="BC4" s="37">
        <v>5.3128541541716603E-2</v>
      </c>
      <c r="BD4" s="37">
        <v>7.1453929711815576</v>
      </c>
      <c r="BE4" s="63">
        <f>SUM(BA4:BD4)</f>
        <v>8.39067579934874</v>
      </c>
      <c r="BF4" s="67">
        <v>8.4574484494165585</v>
      </c>
      <c r="BJ4" s="37" t="s">
        <v>44</v>
      </c>
      <c r="BK4" s="37">
        <v>0.40240798596670802</v>
      </c>
      <c r="BL4" s="37">
        <v>0.69145941254815968</v>
      </c>
      <c r="BM4" s="51">
        <v>16.833969244722098</v>
      </c>
      <c r="BN4" s="37">
        <v>8.3594805466793765E-2</v>
      </c>
      <c r="BO4" s="61">
        <v>18.01143144870376</v>
      </c>
      <c r="BP4" s="68">
        <v>17.914864250929373</v>
      </c>
      <c r="BR4" s="37"/>
      <c r="BS4" s="37"/>
      <c r="BT4" s="35" t="s">
        <v>44</v>
      </c>
      <c r="BU4" s="37">
        <v>0.8327638063298104</v>
      </c>
      <c r="BV4" s="37">
        <v>0.62082548842429552</v>
      </c>
      <c r="BW4" s="37">
        <v>1.7228567939188054E-2</v>
      </c>
      <c r="BX4" s="51">
        <v>5.1083665197860997</v>
      </c>
      <c r="BY4" s="61">
        <f>SUM(BU4:BX4)</f>
        <v>6.5791843824793936</v>
      </c>
      <c r="BZ4" s="51">
        <v>5.0918561990638747</v>
      </c>
      <c r="CA4" s="1"/>
      <c r="CB4" s="1"/>
      <c r="CC4" s="1"/>
      <c r="CD4" s="37" t="s">
        <v>44</v>
      </c>
      <c r="CE4" s="37">
        <v>0.39646029628406554</v>
      </c>
      <c r="CF4" s="37">
        <v>0.66975478259218946</v>
      </c>
      <c r="CG4" s="37">
        <v>3.765137226643811E-2</v>
      </c>
      <c r="CH4" s="51">
        <v>14.841887362925901</v>
      </c>
      <c r="CI4" s="61">
        <f>SUM(CE4:CH4)</f>
        <v>15.945753814068594</v>
      </c>
      <c r="CJ4" s="64">
        <v>15.51320726845206</v>
      </c>
      <c r="CN4" s="34" t="s">
        <v>44</v>
      </c>
      <c r="CO4" s="37">
        <v>0.76498938188266363</v>
      </c>
      <c r="CP4" s="37">
        <v>1.8265868549663338</v>
      </c>
      <c r="CQ4" s="37">
        <v>1.9499330843538287</v>
      </c>
      <c r="CR4" s="37">
        <v>7.771286081635707</v>
      </c>
      <c r="CS4" s="37">
        <f>SUM(CO4:CR4)</f>
        <v>12.312795402838532</v>
      </c>
      <c r="CT4" s="40">
        <v>11.1039677810115</v>
      </c>
      <c r="CW4" s="11" t="s">
        <v>44</v>
      </c>
      <c r="CX4" s="35">
        <v>0.57591528825628024</v>
      </c>
      <c r="CY4" s="35">
        <v>1.0404805754278681</v>
      </c>
      <c r="CZ4" s="35">
        <v>0.38928158841975602</v>
      </c>
      <c r="DA4" s="42">
        <v>20.466000136273902</v>
      </c>
      <c r="DB4" s="42">
        <f>SUM(CX4:DA4)</f>
        <v>22.471677588377805</v>
      </c>
      <c r="DC4" s="43">
        <v>24.195553638536349</v>
      </c>
      <c r="DG4" s="11" t="s">
        <v>44</v>
      </c>
      <c r="DH4" s="35">
        <v>0.89894462005635534</v>
      </c>
      <c r="DI4" s="35">
        <v>4.4694353727590297</v>
      </c>
      <c r="DJ4" s="35">
        <v>4.9885351992455798</v>
      </c>
      <c r="DK4" s="42">
        <v>84.091368832613199</v>
      </c>
      <c r="DL4" s="42">
        <f>SUM(DH4:DK4)</f>
        <v>94.448284024674166</v>
      </c>
      <c r="DM4" s="43">
        <v>97.002502145680296</v>
      </c>
      <c r="DQ4" s="11" t="s">
        <v>44</v>
      </c>
      <c r="DR4" s="35">
        <v>0.76262681081205275</v>
      </c>
      <c r="DS4" s="35">
        <v>3.3414550788628254</v>
      </c>
      <c r="DT4" s="35">
        <v>0.60233768284854683</v>
      </c>
      <c r="DU4" s="42">
        <v>10.8287697377021</v>
      </c>
      <c r="DV4" s="42">
        <f>SUM(DR4:DU4)</f>
        <v>15.535189310225526</v>
      </c>
      <c r="DW4" s="43">
        <v>15.357357322800722</v>
      </c>
      <c r="EA4" s="11" t="s">
        <v>44</v>
      </c>
      <c r="EB4" s="35">
        <v>0.67274184668613335</v>
      </c>
      <c r="EC4" s="35">
        <v>2.8897928125969874</v>
      </c>
      <c r="ED4" s="35">
        <v>0.16386469724860614</v>
      </c>
      <c r="EE4" s="35">
        <v>4.4178849588432927</v>
      </c>
      <c r="EF4" s="35">
        <f>SUM(EB4:EE4)</f>
        <v>8.1442843153750193</v>
      </c>
      <c r="EG4" s="44">
        <v>8.3096256963154218</v>
      </c>
      <c r="EK4" s="36" t="s">
        <v>44</v>
      </c>
      <c r="EL4" s="37">
        <v>0.14214013028610722</v>
      </c>
      <c r="EM4" s="37">
        <v>1.6136986415527028</v>
      </c>
      <c r="EN4" s="37">
        <v>0.14435624778320022</v>
      </c>
      <c r="EO4" s="37">
        <v>4.5553649570961054</v>
      </c>
      <c r="EP4" s="37">
        <f>SUM(EL4:EO4)</f>
        <v>6.4555599767181153</v>
      </c>
      <c r="EQ4" s="39">
        <v>6.7451554699197898</v>
      </c>
    </row>
    <row r="5" spans="2:163">
      <c r="B5" s="84" t="s">
        <v>45</v>
      </c>
      <c r="C5" s="52">
        <v>425.89443364586782</v>
      </c>
      <c r="D5" s="52">
        <v>866.73882101860784</v>
      </c>
      <c r="E5" s="37">
        <v>5.6431105628062639</v>
      </c>
      <c r="F5" s="51">
        <v>31.717579421981998</v>
      </c>
      <c r="G5" s="71">
        <f>SUM(C5:F5)</f>
        <v>1329.993944649264</v>
      </c>
      <c r="H5" s="73">
        <v>1316.2989273909759</v>
      </c>
      <c r="L5" s="37" t="s">
        <v>45</v>
      </c>
      <c r="M5" s="52">
        <v>200.54085802085785</v>
      </c>
      <c r="N5" s="52">
        <v>475.72025205241499</v>
      </c>
      <c r="O5" s="51">
        <v>16.337455076249935</v>
      </c>
      <c r="P5" s="52">
        <v>129.76151417489868</v>
      </c>
      <c r="Q5" s="65">
        <f>SUM(M5:P5)</f>
        <v>822.36007932442158</v>
      </c>
      <c r="R5" s="66">
        <v>833.30305661593536</v>
      </c>
      <c r="V5" s="37" t="s">
        <v>45</v>
      </c>
      <c r="W5" s="52">
        <v>172.6133584645616</v>
      </c>
      <c r="X5" s="52">
        <v>259.41857500000009</v>
      </c>
      <c r="Y5" s="51">
        <v>21.836182093750008</v>
      </c>
      <c r="Z5" s="52">
        <v>181.40989213986302</v>
      </c>
      <c r="AA5" s="65">
        <f>SUM(W5:Z5)</f>
        <v>635.27800769817463</v>
      </c>
      <c r="AB5" s="66">
        <v>659.08235464842369</v>
      </c>
      <c r="AF5" s="37" t="s">
        <v>45</v>
      </c>
      <c r="AG5" s="72">
        <v>325.75</v>
      </c>
      <c r="AH5" s="52">
        <v>779.91875000000005</v>
      </c>
      <c r="AI5" s="51">
        <v>10.69318915798894</v>
      </c>
      <c r="AJ5" s="51">
        <v>69.569325078414963</v>
      </c>
      <c r="AK5" s="71">
        <f>SUM(AG5:AJ5)</f>
        <v>1185.9312642364039</v>
      </c>
      <c r="AL5" s="73">
        <v>1200.827004399777</v>
      </c>
      <c r="AP5" s="37" t="s">
        <v>45</v>
      </c>
      <c r="AQ5" s="52">
        <v>323.08539781097284</v>
      </c>
      <c r="AR5" s="52">
        <v>635.45413372881728</v>
      </c>
      <c r="AS5" s="51">
        <v>21.833787493026339</v>
      </c>
      <c r="AT5" s="51">
        <v>87.380650007588173</v>
      </c>
      <c r="AU5" s="71">
        <f>SUM(AQ5:AT5)</f>
        <v>1067.7539690404046</v>
      </c>
      <c r="AV5" s="51">
        <v>1075.0056265544592</v>
      </c>
      <c r="AZ5" s="37" t="s">
        <v>45</v>
      </c>
      <c r="BA5" s="52">
        <v>399.77798654081454</v>
      </c>
      <c r="BB5" s="52">
        <v>811.4318328680838</v>
      </c>
      <c r="BC5" s="51">
        <v>20.112638655155052</v>
      </c>
      <c r="BD5" s="51">
        <v>62.713754410846974</v>
      </c>
      <c r="BE5" s="71">
        <f>SUM(BA5:BD5)</f>
        <v>1294.0362124749004</v>
      </c>
      <c r="BF5" s="73">
        <v>1334.8952248146095</v>
      </c>
      <c r="BJ5" s="37" t="s">
        <v>45</v>
      </c>
      <c r="BK5" s="52">
        <v>281.2427565447054</v>
      </c>
      <c r="BL5" s="52">
        <v>631.04687447905383</v>
      </c>
      <c r="BM5" s="51">
        <v>90.278668735624805</v>
      </c>
      <c r="BN5" s="37">
        <v>5.0875024485578209</v>
      </c>
      <c r="BO5" s="71">
        <v>1007.655802207942</v>
      </c>
      <c r="BP5" s="73">
        <v>1084.6858334136105</v>
      </c>
      <c r="BR5" s="37"/>
      <c r="BS5" s="52"/>
      <c r="BT5" s="35" t="s">
        <v>45</v>
      </c>
      <c r="BU5" s="52">
        <v>427.13677690853166</v>
      </c>
      <c r="BV5" s="48">
        <v>1156.1171369710901</v>
      </c>
      <c r="BW5" s="37">
        <v>8.7060400000000389</v>
      </c>
      <c r="BX5" s="51">
        <v>20.950463400000093</v>
      </c>
      <c r="BY5" s="71">
        <f>SUM(BU5:BX5)</f>
        <v>1612.9104172796217</v>
      </c>
      <c r="BZ5" s="48">
        <v>1707.1752526433593</v>
      </c>
      <c r="CA5" s="1"/>
      <c r="CB5" s="1"/>
      <c r="CC5" s="1"/>
      <c r="CD5" s="37" t="s">
        <v>45</v>
      </c>
      <c r="CE5" s="52">
        <v>323.57267752141797</v>
      </c>
      <c r="CF5" s="52">
        <v>791.40662114442921</v>
      </c>
      <c r="CG5" s="51">
        <v>13.5984481907399</v>
      </c>
      <c r="CH5" s="51">
        <v>56.979185737499911</v>
      </c>
      <c r="CI5" s="71">
        <f>SUM(CE5:CH5)</f>
        <v>1185.5569325940869</v>
      </c>
      <c r="CJ5" s="76">
        <v>1212.7002929164175</v>
      </c>
      <c r="CN5" s="34" t="s">
        <v>45</v>
      </c>
      <c r="CO5" s="37">
        <v>320.11104771936584</v>
      </c>
      <c r="CP5" s="37">
        <v>598.68980903167051</v>
      </c>
      <c r="CQ5" s="37">
        <v>78.629721073549618</v>
      </c>
      <c r="CR5" s="37">
        <v>141.39356529360941</v>
      </c>
      <c r="CS5" s="37">
        <f>SUM(CO5:CR5)</f>
        <v>1138.8241431181955</v>
      </c>
      <c r="CT5" s="38">
        <v>959.27780638357001</v>
      </c>
      <c r="CW5" s="45" t="s">
        <v>45</v>
      </c>
      <c r="CX5" s="52">
        <v>287.12770575604389</v>
      </c>
      <c r="CY5" s="52">
        <v>523.92235748182304</v>
      </c>
      <c r="CZ5" s="51">
        <v>23.232287445099924</v>
      </c>
      <c r="DA5" s="51">
        <v>60.776040437414473</v>
      </c>
      <c r="DB5" s="52">
        <f>SUM(CX5:DA5)</f>
        <v>895.05839112038132</v>
      </c>
      <c r="DC5" s="53">
        <v>911.1803032064339</v>
      </c>
      <c r="DG5" s="45" t="s">
        <v>45</v>
      </c>
      <c r="DH5" s="51">
        <v>53.991275631340571</v>
      </c>
      <c r="DI5" s="52">
        <v>107.924201846781</v>
      </c>
      <c r="DJ5" s="37">
        <v>1.0953620794162204</v>
      </c>
      <c r="DK5" s="51">
        <v>44.490348618750097</v>
      </c>
      <c r="DL5" s="52">
        <f>SUM(DH5:DK5)</f>
        <v>207.50118817628788</v>
      </c>
      <c r="DM5" s="53">
        <v>215.8741641134628</v>
      </c>
      <c r="DQ5" s="45" t="s">
        <v>45</v>
      </c>
      <c r="DR5" s="52">
        <v>137.15466049110896</v>
      </c>
      <c r="DS5" s="52">
        <v>412.04185247098701</v>
      </c>
      <c r="DT5" s="37">
        <v>3.4537476181115876</v>
      </c>
      <c r="DU5" s="57">
        <v>83.898473962500091</v>
      </c>
      <c r="DV5" s="52">
        <f>SUM(DR5:DU5)</f>
        <v>636.54873454270773</v>
      </c>
      <c r="DW5" s="53">
        <v>632.95517088956774</v>
      </c>
      <c r="EA5" s="45" t="s">
        <v>45</v>
      </c>
      <c r="EB5" s="52">
        <v>138.80389922403597</v>
      </c>
      <c r="EC5" s="52">
        <v>377.03111832416408</v>
      </c>
      <c r="ED5" s="37">
        <v>0.74417824394565169</v>
      </c>
      <c r="EE5" s="51">
        <v>59.227870227137885</v>
      </c>
      <c r="EF5" s="52">
        <f>SUM(EB5:EE5)</f>
        <v>575.80706601928364</v>
      </c>
      <c r="EG5" s="52">
        <v>558.19548139629273</v>
      </c>
      <c r="EK5" s="36" t="s">
        <v>45</v>
      </c>
      <c r="EL5" s="37">
        <v>60.673916916523957</v>
      </c>
      <c r="EM5" s="37">
        <v>292.62862320443315</v>
      </c>
      <c r="EN5" s="37">
        <v>3.9414699725933939</v>
      </c>
      <c r="EO5" s="37">
        <v>46.395581195640446</v>
      </c>
      <c r="EP5" s="37">
        <f>SUM(EL5:EO5)</f>
        <v>403.63959128919095</v>
      </c>
      <c r="EQ5" s="38">
        <v>341.94882399717602</v>
      </c>
    </row>
    <row r="6" spans="2:163">
      <c r="B6" s="84" t="s">
        <v>50</v>
      </c>
      <c r="C6" s="37">
        <v>5.1379085038337342</v>
      </c>
      <c r="D6" s="48">
        <v>1389.1841776011072</v>
      </c>
      <c r="E6" s="52">
        <v>130.74755288477323</v>
      </c>
      <c r="F6" s="51">
        <v>80.079185483430251</v>
      </c>
      <c r="G6" s="71">
        <f>SUM(C6:F6)</f>
        <v>1605.1488244731445</v>
      </c>
      <c r="H6" s="73">
        <v>1676.4186275279478</v>
      </c>
      <c r="L6" s="37" t="s">
        <v>50</v>
      </c>
      <c r="M6" s="37">
        <v>2.9726550411979646</v>
      </c>
      <c r="N6" s="48">
        <v>1407.0071249999996</v>
      </c>
      <c r="O6" s="52">
        <v>184.25046657016125</v>
      </c>
      <c r="P6" s="52">
        <v>135.47922517176536</v>
      </c>
      <c r="Q6" s="71">
        <f>SUM(M6:P6)</f>
        <v>1729.7094717831242</v>
      </c>
      <c r="R6" s="73">
        <v>1738.642561699156</v>
      </c>
      <c r="V6" s="37" t="s">
        <v>50</v>
      </c>
      <c r="W6" s="37">
        <v>4.3559888873893895</v>
      </c>
      <c r="X6" s="52">
        <v>391.97286365202518</v>
      </c>
      <c r="Y6" s="52">
        <v>230.91650468750007</v>
      </c>
      <c r="Z6" s="52">
        <v>186.17337621603048</v>
      </c>
      <c r="AA6" s="65">
        <f>SUM(W6:Z6)</f>
        <v>813.41873344294504</v>
      </c>
      <c r="AB6" s="66">
        <v>812.16965300115601</v>
      </c>
      <c r="AF6" s="37" t="s">
        <v>50</v>
      </c>
      <c r="AG6" s="37">
        <v>5.5917329116977772</v>
      </c>
      <c r="AH6" s="48">
        <v>1358.7295384360207</v>
      </c>
      <c r="AI6" s="52">
        <v>238.47435123317584</v>
      </c>
      <c r="AJ6" s="52">
        <v>109.74104477772903</v>
      </c>
      <c r="AK6" s="71">
        <f>SUM(AG6:AJ6)</f>
        <v>1712.5366673586234</v>
      </c>
      <c r="AL6" s="73">
        <v>1716.5126794347643</v>
      </c>
      <c r="AP6" s="37" t="s">
        <v>50</v>
      </c>
      <c r="AQ6" s="37">
        <v>5.0088330819125026</v>
      </c>
      <c r="AR6" s="52">
        <v>877.62529657091784</v>
      </c>
      <c r="AS6" s="52">
        <v>303.19204340250155</v>
      </c>
      <c r="AT6" s="52">
        <v>144.72441732758179</v>
      </c>
      <c r="AU6" s="71">
        <f>SUM(AQ6:AT6)</f>
        <v>1330.5505903829135</v>
      </c>
      <c r="AV6" s="48">
        <v>1338.3851826223229</v>
      </c>
      <c r="AZ6" s="37" t="s">
        <v>50</v>
      </c>
      <c r="BA6" s="56">
        <v>5.6417112299465231</v>
      </c>
      <c r="BB6" s="48">
        <v>1264.1571082661044</v>
      </c>
      <c r="BC6" s="52">
        <v>343.41600857139247</v>
      </c>
      <c r="BD6" s="52">
        <v>106.15182520053469</v>
      </c>
      <c r="BE6" s="71">
        <f>SUM(BA6:BD6)</f>
        <v>1719.3666532679781</v>
      </c>
      <c r="BF6" s="73">
        <v>1752.3106624146981</v>
      </c>
      <c r="BJ6" s="37" t="s">
        <v>50</v>
      </c>
      <c r="BK6" s="37">
        <v>4.7743461484275329</v>
      </c>
      <c r="BL6" s="52">
        <v>856.03837500000157</v>
      </c>
      <c r="BM6" s="52">
        <v>417.98749915450702</v>
      </c>
      <c r="BN6" s="51">
        <v>58.358913610064796</v>
      </c>
      <c r="BO6" s="71">
        <v>1337.1591339130009</v>
      </c>
      <c r="BP6" s="73">
        <v>1320.6948784267145</v>
      </c>
      <c r="BR6" s="37"/>
      <c r="BS6" s="37"/>
      <c r="BT6" s="35" t="s">
        <v>50</v>
      </c>
      <c r="BU6" s="37">
        <v>4.2220734252257328</v>
      </c>
      <c r="BV6" s="48">
        <v>1667.8114256585864</v>
      </c>
      <c r="BW6" s="52">
        <v>180.58814400000082</v>
      </c>
      <c r="BX6" s="52">
        <v>157.70369600000072</v>
      </c>
      <c r="BY6" s="71">
        <f>SUM(BU6:BX6)</f>
        <v>2010.3253390838136</v>
      </c>
      <c r="BZ6" s="48">
        <v>2097.2252433909148</v>
      </c>
      <c r="CD6" s="35" t="s">
        <v>50</v>
      </c>
      <c r="CE6" s="35">
        <v>4.3557543063694455</v>
      </c>
      <c r="CF6" s="46">
        <v>877.68237878689331</v>
      </c>
      <c r="CG6" s="52">
        <v>239.17929545249962</v>
      </c>
      <c r="CH6" s="52">
        <v>147.11292691874976</v>
      </c>
      <c r="CI6" s="71">
        <f>SUM(CE6:CH6)</f>
        <v>1268.3303554645122</v>
      </c>
      <c r="CJ6" s="76">
        <v>1259.6201728414812</v>
      </c>
      <c r="CN6" s="34" t="s">
        <v>50</v>
      </c>
      <c r="CO6" s="37">
        <v>1.3949922216081001</v>
      </c>
      <c r="CP6" s="37">
        <v>806.42481234583965</v>
      </c>
      <c r="CQ6" s="37">
        <v>259.2721161210776</v>
      </c>
      <c r="CR6" s="37">
        <v>22.664595431800777</v>
      </c>
      <c r="CS6" s="37">
        <f>SUM(CO6:CR6)</f>
        <v>1089.7565161203261</v>
      </c>
      <c r="CT6" s="41">
        <v>1096.36256720905</v>
      </c>
      <c r="CW6" s="11" t="s">
        <v>50</v>
      </c>
      <c r="CX6" s="35">
        <v>3.498080001302021</v>
      </c>
      <c r="CY6" s="46">
        <v>781.6583708516971</v>
      </c>
      <c r="CZ6" s="46">
        <v>223.25213952429783</v>
      </c>
      <c r="DA6" s="46">
        <v>134.72539363031402</v>
      </c>
      <c r="DB6" s="42">
        <f>SUM(CX6:DA6)</f>
        <v>1143.1339840076109</v>
      </c>
      <c r="DC6" s="43">
        <v>1104.0834958930029</v>
      </c>
      <c r="DG6" s="11" t="s">
        <v>50</v>
      </c>
      <c r="DH6" s="42">
        <v>0.19112723801831877</v>
      </c>
      <c r="DI6" s="46">
        <v>410.83792143810302</v>
      </c>
      <c r="DJ6" s="35">
        <v>12.854618819611128</v>
      </c>
      <c r="DK6" s="42">
        <v>65.456610758803635</v>
      </c>
      <c r="DL6" s="46">
        <f>SUM(DH6:DK6)</f>
        <v>489.34027825453609</v>
      </c>
      <c r="DM6" s="47">
        <v>479.25213436586864</v>
      </c>
      <c r="DQ6" s="11" t="s">
        <v>50</v>
      </c>
      <c r="DR6" s="35">
        <v>2.8657491974214087</v>
      </c>
      <c r="DS6" s="49">
        <v>2772.5830601356702</v>
      </c>
      <c r="DT6" s="42">
        <v>35.3793145679224</v>
      </c>
      <c r="DU6" s="57">
        <v>79.500707550000087</v>
      </c>
      <c r="DV6" s="49">
        <f>SUM(DR6:DU6)</f>
        <v>2890.3288314510141</v>
      </c>
      <c r="DW6" s="50">
        <v>2868.1662205123971</v>
      </c>
      <c r="EA6" s="11" t="s">
        <v>50</v>
      </c>
      <c r="EB6" s="35">
        <v>0</v>
      </c>
      <c r="EC6" s="49">
        <v>906.21423042627998</v>
      </c>
      <c r="ED6" s="42">
        <v>10.268230876469399</v>
      </c>
      <c r="EE6" s="42">
        <v>43.682889421498139</v>
      </c>
      <c r="EF6" s="49">
        <f>SUM(EB6:EE6)</f>
        <v>960.16535072424745</v>
      </c>
      <c r="EG6" s="47">
        <v>889.73145350698996</v>
      </c>
      <c r="EK6" s="36" t="s">
        <v>50</v>
      </c>
      <c r="EL6" s="37">
        <v>0</v>
      </c>
      <c r="EM6" s="37">
        <v>487.37581514653772</v>
      </c>
      <c r="EN6" s="37">
        <v>17.213826859782742</v>
      </c>
      <c r="EO6" s="37">
        <v>44.333893623190342</v>
      </c>
      <c r="EP6" s="37">
        <f>SUM(EL6:EO6)</f>
        <v>548.92353562951075</v>
      </c>
      <c r="EQ6" s="41">
        <v>459.06786917113698</v>
      </c>
    </row>
    <row r="7" spans="2:163">
      <c r="B7" s="84"/>
      <c r="C7" s="37"/>
      <c r="D7" s="48"/>
      <c r="E7" s="52"/>
      <c r="F7" s="51"/>
      <c r="G7" s="71"/>
      <c r="H7" s="73"/>
      <c r="L7" s="37"/>
      <c r="M7" s="37"/>
      <c r="N7" s="48"/>
      <c r="O7" s="52"/>
      <c r="P7" s="52"/>
      <c r="Q7" s="71"/>
      <c r="R7" s="73"/>
      <c r="V7" s="37"/>
      <c r="W7" s="37"/>
      <c r="X7" s="52"/>
      <c r="Y7" s="52"/>
      <c r="Z7" s="52"/>
      <c r="AA7" s="65"/>
      <c r="AB7" s="66"/>
      <c r="AF7" s="37"/>
      <c r="AG7" s="37"/>
      <c r="AH7" s="48"/>
      <c r="AI7" s="52"/>
      <c r="AJ7" s="52"/>
      <c r="AK7" s="71"/>
      <c r="AL7" s="73"/>
      <c r="AP7" s="37"/>
      <c r="AQ7" s="37"/>
      <c r="AR7" s="52"/>
      <c r="AS7" s="52"/>
      <c r="AT7" s="52"/>
      <c r="AU7" s="71"/>
      <c r="AV7" s="48"/>
      <c r="AZ7" s="37"/>
      <c r="BA7" s="56"/>
      <c r="BB7" s="48"/>
      <c r="BC7" s="52"/>
      <c r="BD7" s="52"/>
      <c r="BE7" s="71"/>
      <c r="BF7" s="73"/>
      <c r="BJ7" s="37"/>
      <c r="BK7" s="37"/>
      <c r="BL7" s="52"/>
      <c r="BM7" s="52"/>
      <c r="BN7" s="51"/>
      <c r="BO7" s="71"/>
      <c r="BP7" s="73"/>
      <c r="BR7" s="37"/>
      <c r="BS7" s="37"/>
      <c r="BT7" s="35"/>
      <c r="BU7" s="37"/>
      <c r="BV7" s="48"/>
      <c r="BW7" s="52"/>
      <c r="BX7" s="52"/>
      <c r="BY7" s="71"/>
      <c r="BZ7" s="48"/>
      <c r="CD7" s="35"/>
      <c r="CE7" s="35"/>
      <c r="CF7" s="46"/>
      <c r="CG7" s="52"/>
      <c r="CH7" s="52"/>
      <c r="CI7" s="71"/>
      <c r="CJ7" s="76"/>
      <c r="CN7" s="34"/>
      <c r="CO7" s="37"/>
      <c r="CP7" s="37"/>
      <c r="CQ7" s="37"/>
      <c r="CR7" s="37"/>
      <c r="CS7" s="37"/>
      <c r="CT7" s="41"/>
      <c r="CW7" s="11"/>
      <c r="CX7" s="35"/>
      <c r="CY7" s="46"/>
      <c r="CZ7" s="46"/>
      <c r="DA7" s="46"/>
      <c r="DB7" s="42"/>
      <c r="DC7" s="43"/>
      <c r="DG7" s="11"/>
      <c r="DH7" s="42"/>
      <c r="DI7" s="46"/>
      <c r="DJ7" s="35"/>
      <c r="DK7" s="42"/>
      <c r="DL7" s="46"/>
      <c r="DM7" s="47"/>
      <c r="DQ7" s="11"/>
      <c r="DR7" s="35"/>
      <c r="DS7" s="49"/>
      <c r="DT7" s="42"/>
      <c r="DU7" s="57"/>
      <c r="DV7" s="49"/>
      <c r="DW7" s="50"/>
      <c r="EA7" s="11"/>
      <c r="EB7" s="35"/>
      <c r="EC7" s="49"/>
      <c r="ED7" s="42"/>
      <c r="EE7" s="42"/>
      <c r="EF7" s="49"/>
      <c r="EG7" s="47"/>
      <c r="EK7" s="36"/>
      <c r="EL7" s="37"/>
      <c r="EM7" s="37"/>
      <c r="EN7" s="37"/>
      <c r="EO7" s="37"/>
      <c r="EP7" s="37"/>
      <c r="EQ7" s="41"/>
    </row>
    <row r="8" spans="2:163">
      <c r="B8" s="84" t="s">
        <v>39</v>
      </c>
      <c r="C8" s="37">
        <v>0.12873497624992888</v>
      </c>
      <c r="D8" s="48">
        <v>2471.6837739235243</v>
      </c>
      <c r="E8" s="52">
        <v>109.94029418919183</v>
      </c>
      <c r="F8" s="51">
        <v>14.205569512118155</v>
      </c>
      <c r="G8" s="71">
        <f>SUM(C8:F8)</f>
        <v>2595.9583726010842</v>
      </c>
      <c r="H8" s="73">
        <v>2828.9233138192308</v>
      </c>
      <c r="L8" s="37" t="s">
        <v>39</v>
      </c>
      <c r="M8" s="37">
        <v>0.12505588840131354</v>
      </c>
      <c r="N8" s="52">
        <v>999.39266054288396</v>
      </c>
      <c r="O8" s="51">
        <v>53.009854127013703</v>
      </c>
      <c r="P8" s="51">
        <v>12.8001518004373</v>
      </c>
      <c r="Q8" s="71">
        <f>SUM(M8:P8)</f>
        <v>1065.3277223587363</v>
      </c>
      <c r="R8" s="73">
        <v>1172.2702719199162</v>
      </c>
      <c r="V8" s="37" t="s">
        <v>39</v>
      </c>
      <c r="W8" s="37">
        <v>1.6218071864989199</v>
      </c>
      <c r="X8" s="52">
        <v>471.92356263279697</v>
      </c>
      <c r="Y8" s="51">
        <v>12.490827175599087</v>
      </c>
      <c r="Z8" s="37">
        <v>6.8831395224204845</v>
      </c>
      <c r="AA8" s="65">
        <f>SUM(W8:Z8)</f>
        <v>492.91933651731546</v>
      </c>
      <c r="AB8" s="66">
        <v>499.93253024691785</v>
      </c>
      <c r="AF8" s="37" t="s">
        <v>39</v>
      </c>
      <c r="AG8" s="37">
        <v>7.2345514157052912E-2</v>
      </c>
      <c r="AH8" s="52">
        <v>969.14611862885897</v>
      </c>
      <c r="AI8" s="51">
        <v>50.914759373105994</v>
      </c>
      <c r="AJ8" s="37">
        <v>5.5652959719427004</v>
      </c>
      <c r="AK8" s="71">
        <f>SUM(AG8:AJ8)</f>
        <v>1025.6985194880647</v>
      </c>
      <c r="AL8" s="73">
        <v>1175.7275040752497</v>
      </c>
      <c r="AP8" s="37" t="s">
        <v>39</v>
      </c>
      <c r="AQ8" s="37">
        <v>0.18325349266639979</v>
      </c>
      <c r="AR8" s="48">
        <v>1057.4132142708299</v>
      </c>
      <c r="AS8" s="51">
        <v>40.550664125497249</v>
      </c>
      <c r="AT8" s="37">
        <v>5.50925090463417</v>
      </c>
      <c r="AU8" s="71">
        <f>SUM(AQ8:AT8)</f>
        <v>1103.6563827936277</v>
      </c>
      <c r="AV8" s="48">
        <v>1133.5</v>
      </c>
      <c r="AZ8" s="37" t="s">
        <v>39</v>
      </c>
      <c r="BA8" s="37">
        <v>9.4075267534415127E-2</v>
      </c>
      <c r="BB8" s="48">
        <v>1134.3575553155799</v>
      </c>
      <c r="BC8" s="51">
        <v>53.723201855112301</v>
      </c>
      <c r="BD8" s="51">
        <v>19.332877815947068</v>
      </c>
      <c r="BE8" s="71">
        <f>SUM(BA8:BD8)</f>
        <v>1207.5077102541738</v>
      </c>
      <c r="BF8" s="73">
        <v>1290.6338128868392</v>
      </c>
      <c r="BJ8" s="37" t="s">
        <v>39</v>
      </c>
      <c r="BK8" s="37">
        <v>0.56658121011161</v>
      </c>
      <c r="BL8" s="48">
        <v>1217.79562288292</v>
      </c>
      <c r="BM8" s="51">
        <v>29.398831742261169</v>
      </c>
      <c r="BN8" s="51">
        <v>15.670760333494085</v>
      </c>
      <c r="BO8" s="71">
        <v>1263.4317961687868</v>
      </c>
      <c r="BP8" s="73">
        <v>1278.1699513870331</v>
      </c>
      <c r="BR8" s="37"/>
      <c r="BS8" s="37"/>
      <c r="BT8" s="35" t="s">
        <v>39</v>
      </c>
      <c r="BU8" s="37">
        <v>8.6266196648113525E-2</v>
      </c>
      <c r="BV8" s="48">
        <v>1709.5328100726699</v>
      </c>
      <c r="BW8" s="52">
        <v>214.47092011680988</v>
      </c>
      <c r="BX8" s="51">
        <v>72.319059112892759</v>
      </c>
      <c r="BY8" s="71">
        <f>SUM(BU8:BX8)</f>
        <v>1996.4090554990205</v>
      </c>
      <c r="BZ8" s="48">
        <v>2161.6666666666665</v>
      </c>
      <c r="CD8" s="35" t="s">
        <v>39</v>
      </c>
      <c r="CE8" s="35">
        <v>0.32584025654440496</v>
      </c>
      <c r="CF8" s="49">
        <v>1312.1437040190899</v>
      </c>
      <c r="CG8" s="42">
        <v>40.144868471749298</v>
      </c>
      <c r="CH8" s="42">
        <v>60.025648970525133</v>
      </c>
      <c r="CI8" s="71">
        <f>SUM(CE8:CH8)</f>
        <v>1412.6400617179086</v>
      </c>
      <c r="CJ8" s="73">
        <v>1538.1448619143807</v>
      </c>
      <c r="CN8" s="34" t="s">
        <v>39</v>
      </c>
      <c r="CO8" s="37">
        <v>0.10794637863759737</v>
      </c>
      <c r="CP8" s="37">
        <v>14.011471239318404</v>
      </c>
      <c r="CQ8" s="37">
        <v>7.3097254730139243</v>
      </c>
      <c r="CR8" s="37">
        <v>0.30517238246506112</v>
      </c>
      <c r="CS8" s="37">
        <f>SUM(CO8:CR8)</f>
        <v>21.734315473434986</v>
      </c>
      <c r="CT8" s="40">
        <v>20.811519166948699</v>
      </c>
      <c r="CW8" s="45" t="s">
        <v>39</v>
      </c>
      <c r="CX8" s="35">
        <v>0.11383778688503808</v>
      </c>
      <c r="CY8" s="46">
        <v>596.88308300200799</v>
      </c>
      <c r="CZ8" s="42">
        <v>65.0937051395384</v>
      </c>
      <c r="DA8" s="35">
        <v>7.7371600752101699</v>
      </c>
      <c r="DB8" s="46">
        <f>SUM(CX8:DA8)</f>
        <v>669.82778600364168</v>
      </c>
      <c r="DC8" s="47">
        <v>697</v>
      </c>
      <c r="DG8" s="45" t="s">
        <v>39</v>
      </c>
      <c r="DH8" s="35">
        <v>6.2888097622570867E-3</v>
      </c>
      <c r="DI8" s="42">
        <v>14.8804762389865</v>
      </c>
      <c r="DJ8" s="35">
        <v>1.3807561868826945</v>
      </c>
      <c r="DK8" s="35">
        <v>3.6201183870576874</v>
      </c>
      <c r="DL8" s="42">
        <f>SUM(DH8:DK8)</f>
        <v>19.887639622689139</v>
      </c>
      <c r="DM8" s="55">
        <v>20.233314653158839</v>
      </c>
      <c r="DQ8" s="45" t="s">
        <v>39</v>
      </c>
      <c r="DR8" s="35">
        <v>1.5320952646668712E-2</v>
      </c>
      <c r="DS8" s="42">
        <v>38.501868073113002</v>
      </c>
      <c r="DT8" s="35">
        <v>7.9284903666026096</v>
      </c>
      <c r="DU8" s="35">
        <v>4.9202944166755396</v>
      </c>
      <c r="DV8" s="42">
        <f>SUM(DR8:DU8)</f>
        <v>51.365973809037818</v>
      </c>
      <c r="DW8" s="55">
        <v>52.329807952044753</v>
      </c>
      <c r="EA8" s="45" t="s">
        <v>39</v>
      </c>
      <c r="EB8" s="35">
        <v>7.0154514337371188E-2</v>
      </c>
      <c r="EC8" s="42">
        <v>90.165886698027904</v>
      </c>
      <c r="ED8" s="42">
        <v>12.384684204842495</v>
      </c>
      <c r="EE8" s="35">
        <v>3.6531631336799197</v>
      </c>
      <c r="EF8" s="42">
        <f>SUM(EB8:EE8)</f>
        <v>106.2738885508877</v>
      </c>
      <c r="EG8" s="53">
        <v>113.46404141013151</v>
      </c>
      <c r="EK8" s="36" t="s">
        <v>39</v>
      </c>
      <c r="EL8" s="37">
        <v>2.4234269049669382E-2</v>
      </c>
      <c r="EM8" s="37">
        <v>12.679120926543694</v>
      </c>
      <c r="EN8" s="37">
        <v>2.3393199594961462</v>
      </c>
      <c r="EO8" s="37">
        <v>2.8122230987006214</v>
      </c>
      <c r="EP8" s="37">
        <f>SUM(EL8:EO8)</f>
        <v>17.854898253790132</v>
      </c>
      <c r="EQ8" s="40">
        <v>15.520057414812801</v>
      </c>
    </row>
    <row r="9" spans="2:163">
      <c r="B9" s="84" t="s">
        <v>40</v>
      </c>
      <c r="C9" s="51">
        <v>40.41664467593872</v>
      </c>
      <c r="D9" s="48">
        <v>2218.2525210710173</v>
      </c>
      <c r="E9" s="52">
        <v>222.15338107928918</v>
      </c>
      <c r="F9" s="51">
        <v>28.663562944078986</v>
      </c>
      <c r="G9" s="71">
        <f>SUM(C9:F9)</f>
        <v>2509.4861097703242</v>
      </c>
      <c r="H9" s="73">
        <v>2774.0196762573096</v>
      </c>
      <c r="L9" s="37" t="s">
        <v>40</v>
      </c>
      <c r="M9" s="51">
        <v>22.914961931457913</v>
      </c>
      <c r="N9" s="48">
        <v>3355.8059571940198</v>
      </c>
      <c r="O9" s="52">
        <v>152.1353806707892</v>
      </c>
      <c r="P9" s="51">
        <v>17.108403501542778</v>
      </c>
      <c r="Q9" s="71">
        <f>SUM(M9:P9)</f>
        <v>3547.96470329781</v>
      </c>
      <c r="R9" s="73">
        <v>3607.4252325138586</v>
      </c>
      <c r="V9" s="37" t="s">
        <v>40</v>
      </c>
      <c r="W9" s="37">
        <v>3.7741543056070137</v>
      </c>
      <c r="X9" s="52">
        <v>151.33555000000001</v>
      </c>
      <c r="Y9" s="51">
        <v>61.57967333563235</v>
      </c>
      <c r="Z9" s="51">
        <v>10.316890676181437</v>
      </c>
      <c r="AA9" s="65">
        <f>SUM(W9:Z9)</f>
        <v>227.00626831742082</v>
      </c>
      <c r="AB9" s="66">
        <v>225.74112297038835</v>
      </c>
      <c r="AF9" s="37" t="s">
        <v>40</v>
      </c>
      <c r="AG9" s="51">
        <v>13.793051983092537</v>
      </c>
      <c r="AH9" s="48">
        <v>1045.23676410915</v>
      </c>
      <c r="AI9" s="52">
        <v>192.37194009208699</v>
      </c>
      <c r="AJ9" s="51">
        <v>14.765641455285566</v>
      </c>
      <c r="AK9" s="71">
        <f>SUM(AG9:AJ9)</f>
        <v>1266.167397639615</v>
      </c>
      <c r="AL9" s="73">
        <v>1296.5891260088249</v>
      </c>
      <c r="AP9" s="37" t="s">
        <v>40</v>
      </c>
      <c r="AQ9" s="51">
        <v>10.512499999999999</v>
      </c>
      <c r="AR9" s="52">
        <v>421.22747061717098</v>
      </c>
      <c r="AS9" s="52">
        <v>171.41051093135022</v>
      </c>
      <c r="AT9" s="37">
        <v>9.6536183956704438</v>
      </c>
      <c r="AU9" s="65">
        <f>SUM(AQ9:AT9)</f>
        <v>612.80409994419165</v>
      </c>
      <c r="AV9" s="51">
        <v>610</v>
      </c>
      <c r="AZ9" s="37" t="s">
        <v>40</v>
      </c>
      <c r="BA9" s="51">
        <v>23.335963501928919</v>
      </c>
      <c r="BB9" s="48">
        <v>1242.4437860793601</v>
      </c>
      <c r="BC9" s="52">
        <v>228.47284077327373</v>
      </c>
      <c r="BD9" s="51">
        <v>38.638494976947293</v>
      </c>
      <c r="BE9" s="71">
        <f>SUM(BA9:BD9)</f>
        <v>1532.8910853315099</v>
      </c>
      <c r="BF9" s="73">
        <v>1581.5766970221755</v>
      </c>
      <c r="BJ9" s="37" t="s">
        <v>40</v>
      </c>
      <c r="BK9" s="51">
        <v>15.60852119983608</v>
      </c>
      <c r="BL9" s="52">
        <v>397.65439355214784</v>
      </c>
      <c r="BM9" s="52">
        <v>284.23734522749936</v>
      </c>
      <c r="BN9" s="51">
        <v>65.293587323682317</v>
      </c>
      <c r="BO9" s="65">
        <v>762.79384730316565</v>
      </c>
      <c r="BP9" s="66">
        <v>798.77346667592349</v>
      </c>
      <c r="BQ9" s="77"/>
      <c r="BR9" s="37"/>
      <c r="BS9" s="51"/>
      <c r="BT9" s="35" t="s">
        <v>40</v>
      </c>
      <c r="BU9" s="51">
        <v>32.961121423319327</v>
      </c>
      <c r="BV9" s="48">
        <v>1960.3320765487031</v>
      </c>
      <c r="BW9" s="52">
        <v>356.46337014794091</v>
      </c>
      <c r="BX9" s="52">
        <v>123.10760920243153</v>
      </c>
      <c r="BY9" s="71">
        <f>SUM(BU9:BX9)</f>
        <v>2472.8641773223949</v>
      </c>
      <c r="BZ9" s="48">
        <v>2613.3333333333335</v>
      </c>
      <c r="CD9" s="35" t="s">
        <v>40</v>
      </c>
      <c r="CE9" s="42">
        <v>29.303487962670204</v>
      </c>
      <c r="CF9" s="46">
        <v>984.40740371934601</v>
      </c>
      <c r="CG9" s="42">
        <v>172.14478038402899</v>
      </c>
      <c r="CH9" s="46">
        <v>103.61514711638016</v>
      </c>
      <c r="CI9" s="71">
        <f>SUM(CE9:CH9)</f>
        <v>1289.4708191824252</v>
      </c>
      <c r="CJ9" s="76">
        <v>1370.6303681803008</v>
      </c>
      <c r="CN9" s="34" t="s">
        <v>40</v>
      </c>
      <c r="CO9" s="37">
        <v>3.2215780866583064</v>
      </c>
      <c r="CP9" s="37">
        <v>10.7514001880243</v>
      </c>
      <c r="CQ9" s="37">
        <v>7.909951477940198</v>
      </c>
      <c r="CR9" s="37">
        <v>1.697791954516328</v>
      </c>
      <c r="CS9" s="37">
        <f>SUM(CO9:CR9)</f>
        <v>23.580721707139134</v>
      </c>
      <c r="CT9" s="40">
        <v>27.714240175707701</v>
      </c>
      <c r="CW9" s="11" t="s">
        <v>40</v>
      </c>
      <c r="CX9" s="42">
        <v>23.797152625144307</v>
      </c>
      <c r="CY9" s="48">
        <v>2013.8389500000001</v>
      </c>
      <c r="CZ9" s="46">
        <v>334.19512125476211</v>
      </c>
      <c r="DA9" s="42">
        <v>16.181926977151761</v>
      </c>
      <c r="DB9" s="49">
        <f>SUM(CX9:DA9)</f>
        <v>2388.013150857058</v>
      </c>
      <c r="DC9" s="50">
        <v>2380.0602059069374</v>
      </c>
      <c r="DG9" s="11" t="s">
        <v>40</v>
      </c>
      <c r="DH9" s="35">
        <v>2.38217642581002</v>
      </c>
      <c r="DI9" s="46">
        <v>223.657684217303</v>
      </c>
      <c r="DJ9" s="35">
        <v>5.2842341285332148</v>
      </c>
      <c r="DK9" s="35">
        <v>4.6746505338673776</v>
      </c>
      <c r="DL9" s="46">
        <f>SUM(DH9:DK9)</f>
        <v>235.99874530551364</v>
      </c>
      <c r="DM9" s="47">
        <v>238.04254817919249</v>
      </c>
      <c r="DQ9" s="11" t="s">
        <v>40</v>
      </c>
      <c r="DR9" s="35">
        <v>1.2312287773826949</v>
      </c>
      <c r="DS9" s="46">
        <v>154.96177110530587</v>
      </c>
      <c r="DT9" s="42">
        <v>24.288962022031008</v>
      </c>
      <c r="DU9" s="35">
        <v>3.736968935166304</v>
      </c>
      <c r="DV9" s="46">
        <f>SUM(DR9:DU9)</f>
        <v>184.21893083988587</v>
      </c>
      <c r="DW9" s="47">
        <v>181.59225458393587</v>
      </c>
      <c r="EA9" s="11" t="s">
        <v>40</v>
      </c>
      <c r="EB9" s="42">
        <v>13.941072802607813</v>
      </c>
      <c r="EC9" s="46">
        <v>750.86491258221304</v>
      </c>
      <c r="ED9" s="57">
        <v>14.982301864777464</v>
      </c>
      <c r="EE9" s="35">
        <v>3.6645911459741423</v>
      </c>
      <c r="EF9" s="46">
        <f>SUM(EB9:EE9)</f>
        <v>783.45287839557238</v>
      </c>
      <c r="EG9" s="47">
        <v>795.2382576827905</v>
      </c>
      <c r="EK9" s="36" t="s">
        <v>40</v>
      </c>
      <c r="EL9" s="37">
        <v>0.76933215557426249</v>
      </c>
      <c r="EM9" s="37">
        <v>50.401590638562041</v>
      </c>
      <c r="EN9" s="37">
        <v>4.1288212100637471</v>
      </c>
      <c r="EO9" s="37">
        <v>5.6444805694768903</v>
      </c>
      <c r="EP9" s="37">
        <f>SUM(EL9:EO9)</f>
        <v>60.944224573676941</v>
      </c>
      <c r="EQ9" s="40">
        <v>41.806481387711003</v>
      </c>
    </row>
    <row r="10" spans="2:163">
      <c r="B10" s="84" t="s">
        <v>42</v>
      </c>
      <c r="C10" s="51">
        <v>16.021826830655076</v>
      </c>
      <c r="D10" s="52">
        <v>239.91432598264299</v>
      </c>
      <c r="E10" s="51">
        <v>86.462287944350209</v>
      </c>
      <c r="F10" s="51">
        <v>30.221968875684052</v>
      </c>
      <c r="G10" s="65">
        <f>SUM(C10:F10)</f>
        <v>372.62040963333232</v>
      </c>
      <c r="H10" s="66">
        <v>435.6915233181561</v>
      </c>
      <c r="L10" s="37" t="s">
        <v>42</v>
      </c>
      <c r="M10" s="51">
        <v>21.079394344990959</v>
      </c>
      <c r="N10" s="52">
        <v>330.23444245617299</v>
      </c>
      <c r="O10" s="51">
        <v>93.049178694348655</v>
      </c>
      <c r="P10" s="51">
        <v>35.828749479288803</v>
      </c>
      <c r="Q10" s="65">
        <f>SUM(M10:P10)</f>
        <v>480.19176497480134</v>
      </c>
      <c r="R10" s="66">
        <v>499.55162149746411</v>
      </c>
      <c r="V10" s="37" t="s">
        <v>42</v>
      </c>
      <c r="W10" s="51">
        <v>11.317882651300625</v>
      </c>
      <c r="X10" s="51">
        <v>97.964054030155197</v>
      </c>
      <c r="Y10" s="52">
        <v>141.07330670070201</v>
      </c>
      <c r="Z10" s="51">
        <v>47.674533209071448</v>
      </c>
      <c r="AA10" s="65">
        <f>SUM(W10:Z10)</f>
        <v>298.02977659122928</v>
      </c>
      <c r="AB10" s="66">
        <v>301.49639471335996</v>
      </c>
      <c r="AF10" s="37" t="s">
        <v>42</v>
      </c>
      <c r="AG10" s="51">
        <v>15.165191353409462</v>
      </c>
      <c r="AH10" s="52">
        <v>191.84111172748686</v>
      </c>
      <c r="AI10" s="52">
        <v>219.680044881638</v>
      </c>
      <c r="AJ10" s="51">
        <v>43.822082399694899</v>
      </c>
      <c r="AK10" s="65">
        <f>SUM(AG10:AJ10)</f>
        <v>470.50843036222926</v>
      </c>
      <c r="AL10" s="66">
        <v>487.21556083888748</v>
      </c>
      <c r="AP10" s="37" t="s">
        <v>42</v>
      </c>
      <c r="AQ10" s="51">
        <v>13.417148221955461</v>
      </c>
      <c r="AR10" s="52">
        <v>204.98131329022399</v>
      </c>
      <c r="AS10" s="52">
        <v>168.40506053757699</v>
      </c>
      <c r="AT10" s="37">
        <v>34.626440699458662</v>
      </c>
      <c r="AU10" s="65">
        <f>SUM(AQ10:AT10)</f>
        <v>421.42996274921512</v>
      </c>
      <c r="AV10" s="51">
        <v>424.31782765757401</v>
      </c>
      <c r="AZ10" s="37" t="s">
        <v>42</v>
      </c>
      <c r="BA10" s="51">
        <v>13.200940683937258</v>
      </c>
      <c r="BB10" s="52">
        <v>212.29323680477555</v>
      </c>
      <c r="BC10" s="37">
        <v>206.182510778721</v>
      </c>
      <c r="BD10" s="52">
        <v>129.76453234346957</v>
      </c>
      <c r="BE10" s="65">
        <f>SUM(BA10:BD10)</f>
        <v>561.44122061090343</v>
      </c>
      <c r="BF10" s="66">
        <v>616.22733942153798</v>
      </c>
      <c r="BJ10" s="37" t="s">
        <v>42</v>
      </c>
      <c r="BK10" s="51">
        <v>15.169101280008631</v>
      </c>
      <c r="BL10" s="52">
        <v>193.740506111364</v>
      </c>
      <c r="BM10" s="52">
        <v>187.00311136305083</v>
      </c>
      <c r="BN10" s="51">
        <v>54.166706112456524</v>
      </c>
      <c r="BO10" s="65">
        <v>450.07942486688</v>
      </c>
      <c r="BP10" s="66">
        <v>485.47394647617244</v>
      </c>
      <c r="BR10" s="37"/>
      <c r="BS10" s="51"/>
      <c r="BT10" s="35" t="s">
        <v>42</v>
      </c>
      <c r="BU10" s="51">
        <v>12.523041365182756</v>
      </c>
      <c r="BV10" s="52">
        <v>231.75957689639284</v>
      </c>
      <c r="BW10" s="52">
        <v>440.63876161754416</v>
      </c>
      <c r="BX10" s="51">
        <v>54.348789007665488</v>
      </c>
      <c r="BY10" s="65">
        <f>SUM(BU10:BX10)</f>
        <v>739.2701688867852</v>
      </c>
      <c r="BZ10" s="52">
        <v>712.01941286829629</v>
      </c>
      <c r="CD10" s="35" t="s">
        <v>42</v>
      </c>
      <c r="CE10" s="42">
        <v>16.002668549242504</v>
      </c>
      <c r="CF10" s="46">
        <v>186.40965681048445</v>
      </c>
      <c r="CG10" s="46">
        <v>198.41562415143673</v>
      </c>
      <c r="CH10" s="34">
        <v>42.84</v>
      </c>
      <c r="CI10" s="65">
        <f>SUM(CE10:CH10)</f>
        <v>443.66794951116367</v>
      </c>
      <c r="CJ10" s="69">
        <v>470.5967378711278</v>
      </c>
      <c r="CN10" s="34" t="s">
        <v>42</v>
      </c>
      <c r="CO10" s="37">
        <v>1.24283415539444</v>
      </c>
      <c r="CP10" s="37">
        <v>2.3567308343536379</v>
      </c>
      <c r="CQ10" s="37">
        <v>4.492218553392064</v>
      </c>
      <c r="CR10" s="37">
        <v>1.3646501053907205</v>
      </c>
      <c r="CS10" s="37">
        <f>SUM(CO10:CR10)</f>
        <v>9.4564336485308633</v>
      </c>
      <c r="CT10" s="40">
        <v>15.757420110838799</v>
      </c>
      <c r="CW10" s="11" t="s">
        <v>42</v>
      </c>
      <c r="CX10" s="42">
        <v>16.03723748003485</v>
      </c>
      <c r="CY10" s="46">
        <v>208.68277155429701</v>
      </c>
      <c r="CZ10" s="46">
        <v>173.42429487380835</v>
      </c>
      <c r="DA10" s="42">
        <v>40.209581441998544</v>
      </c>
      <c r="DB10" s="46">
        <f>SUM(CX10:DA10)</f>
        <v>438.35388535013874</v>
      </c>
      <c r="DC10" s="47">
        <v>444.04323499224586</v>
      </c>
      <c r="DG10" s="11" t="s">
        <v>42</v>
      </c>
      <c r="DH10" s="35">
        <v>5.8958661786258304</v>
      </c>
      <c r="DI10" s="46">
        <v>184.89834130815586</v>
      </c>
      <c r="DJ10" s="42">
        <v>25.7259378875588</v>
      </c>
      <c r="DK10" s="43">
        <v>21.470656038466696</v>
      </c>
      <c r="DL10" s="46">
        <f>SUM(DH10:DK10)</f>
        <v>237.99080141280717</v>
      </c>
      <c r="DM10" s="47">
        <v>238.71169236542084</v>
      </c>
      <c r="DQ10" s="11" t="s">
        <v>42</v>
      </c>
      <c r="DR10" s="42">
        <v>9.3102767282717007</v>
      </c>
      <c r="DS10" s="46">
        <v>101.866753346011</v>
      </c>
      <c r="DT10" s="46">
        <v>34.992092275474</v>
      </c>
      <c r="DU10" s="42">
        <v>14.9530376795209</v>
      </c>
      <c r="DV10" s="46">
        <f>SUM(DR10:DU10)</f>
        <v>161.12216002927758</v>
      </c>
      <c r="DW10" s="47">
        <v>150.17428840223917</v>
      </c>
      <c r="EA10" s="11" t="s">
        <v>42</v>
      </c>
      <c r="EB10" s="46">
        <v>147.51721570511901</v>
      </c>
      <c r="EC10" s="49">
        <v>930.81476946508997</v>
      </c>
      <c r="ED10" s="42">
        <v>34.692028280239434</v>
      </c>
      <c r="EE10" s="42">
        <v>12.460400551287492</v>
      </c>
      <c r="EF10" s="49">
        <f>SUM(EB10:EE10)</f>
        <v>1125.4844140017358</v>
      </c>
      <c r="EG10" s="50">
        <v>1072.7630998572729</v>
      </c>
      <c r="EK10" s="36" t="s">
        <v>42</v>
      </c>
      <c r="EL10" s="37">
        <v>1.6741330928231524</v>
      </c>
      <c r="EM10" s="37">
        <v>37.992293972905607</v>
      </c>
      <c r="EN10" s="37">
        <v>1.2830822069323045</v>
      </c>
      <c r="EO10" s="37">
        <v>9.4687464151706617</v>
      </c>
      <c r="EP10" s="37">
        <f>SUM(EL10:EO10)</f>
        <v>50.418255687831731</v>
      </c>
      <c r="EQ10" s="39">
        <v>50.749142354814701</v>
      </c>
    </row>
    <row r="11" spans="2:163">
      <c r="B11" s="84" t="s">
        <v>68</v>
      </c>
      <c r="C11" s="51">
        <v>24.209376064794412</v>
      </c>
      <c r="D11" s="51">
        <v>97.634019074400001</v>
      </c>
      <c r="E11" s="37">
        <v>6.9125681777869845</v>
      </c>
      <c r="F11" s="37">
        <v>0</v>
      </c>
      <c r="G11" s="65">
        <f>SUM(C11:F11)</f>
        <v>128.75596331698139</v>
      </c>
      <c r="H11" s="66">
        <v>121.59609826232918</v>
      </c>
      <c r="L11" s="35" t="s">
        <v>68</v>
      </c>
      <c r="M11" s="35">
        <v>2.6198100670339048</v>
      </c>
      <c r="N11" s="42">
        <v>58.327138262574699</v>
      </c>
      <c r="O11" s="42">
        <v>12.74048521385976</v>
      </c>
      <c r="P11" s="35">
        <v>0</v>
      </c>
      <c r="Q11" s="61">
        <f>SUM(M11:P11)</f>
        <v>73.687433543468359</v>
      </c>
      <c r="R11" s="64">
        <v>75.817283457025582</v>
      </c>
      <c r="V11" s="37" t="s">
        <v>68</v>
      </c>
      <c r="W11" s="37">
        <v>4.7315438603572513E-2</v>
      </c>
      <c r="X11" s="37">
        <v>0.62282241357871782</v>
      </c>
      <c r="Y11" s="37">
        <v>0.68722506958902108</v>
      </c>
      <c r="Z11" s="37">
        <v>0</v>
      </c>
      <c r="AA11" s="63">
        <f>SUM(W11:Z11)</f>
        <v>1.3573629217713115</v>
      </c>
      <c r="AB11" s="67">
        <v>1.4069764857220586</v>
      </c>
      <c r="AF11" s="37" t="s">
        <v>68</v>
      </c>
      <c r="AG11" s="37">
        <v>4.1146497749825928</v>
      </c>
      <c r="AH11" s="51">
        <v>20.7380479750924</v>
      </c>
      <c r="AI11" s="37">
        <v>4.2455342401327956</v>
      </c>
      <c r="AJ11" s="37">
        <v>0</v>
      </c>
      <c r="AK11" s="61">
        <f>SUM(AG11:AJ11)</f>
        <v>29.098231990207786</v>
      </c>
      <c r="AL11" s="68">
        <v>28.906298542611502</v>
      </c>
      <c r="AP11" s="37" t="s">
        <v>68</v>
      </c>
      <c r="AQ11" s="37">
        <v>0.23423093695321767</v>
      </c>
      <c r="AR11" s="37">
        <v>4.9872875753672909</v>
      </c>
      <c r="AS11" s="37">
        <v>2.0442220842617305</v>
      </c>
      <c r="AT11" s="37">
        <v>0</v>
      </c>
      <c r="AU11" s="63">
        <f>SUM(AQ11:AT11)</f>
        <v>7.2657405965822388</v>
      </c>
      <c r="AV11" s="51">
        <v>7.2372343643887342</v>
      </c>
      <c r="AZ11" s="37" t="s">
        <v>68</v>
      </c>
      <c r="BA11" s="37">
        <v>4.7759235378337479</v>
      </c>
      <c r="BB11" s="51">
        <v>20.617077101421792</v>
      </c>
      <c r="BC11" s="37">
        <v>4.3003270172749124</v>
      </c>
      <c r="BD11" s="37">
        <v>0</v>
      </c>
      <c r="BE11" s="61">
        <f>SUM(BA11:BD11)</f>
        <v>29.693327656530453</v>
      </c>
      <c r="BF11" s="68">
        <v>28.072039014861417</v>
      </c>
      <c r="BJ11" s="37" t="s">
        <v>68</v>
      </c>
      <c r="BK11" s="37">
        <v>0.63335880793769661</v>
      </c>
      <c r="BL11" s="37">
        <v>7.6836663144415303</v>
      </c>
      <c r="BM11" s="37">
        <v>0.42641620856604728</v>
      </c>
      <c r="BN11" s="37">
        <v>5.1788622172123844E-4</v>
      </c>
      <c r="BO11" s="63">
        <v>8.7439592171669975</v>
      </c>
      <c r="BP11" s="67">
        <v>9.0094653164883347</v>
      </c>
      <c r="BR11" s="37"/>
      <c r="BS11" s="37"/>
      <c r="BT11" s="35" t="s">
        <v>68</v>
      </c>
      <c r="BU11" s="51">
        <v>32.631507530112927</v>
      </c>
      <c r="BV11" s="52">
        <v>126.11728491745066</v>
      </c>
      <c r="BW11" s="37">
        <v>1.0926351460374004</v>
      </c>
      <c r="BX11" s="37">
        <v>2.3098459967123724E-3</v>
      </c>
      <c r="BY11" s="65">
        <f ca="1">SUM(BU11:CA11)</f>
        <v>159.84373743959767</v>
      </c>
      <c r="BZ11" s="52">
        <v>173.65909081031751</v>
      </c>
      <c r="CD11" s="35" t="s">
        <v>68</v>
      </c>
      <c r="CE11" s="35">
        <v>1.748689953870149</v>
      </c>
      <c r="CF11" s="42">
        <v>22.348522843895644</v>
      </c>
      <c r="CG11" s="37">
        <v>0.71309733048023227</v>
      </c>
      <c r="CH11" s="37">
        <v>5.5754881621413962E-4</v>
      </c>
      <c r="CI11" s="61">
        <f>SUM(CE11:CH11)</f>
        <v>24.810867677062237</v>
      </c>
      <c r="CJ11" s="68">
        <v>24.349039995637586</v>
      </c>
      <c r="CN11" s="34" t="s">
        <v>68</v>
      </c>
      <c r="CO11" s="37">
        <v>4.02007733995221E-3</v>
      </c>
      <c r="CP11" s="37">
        <v>4.0421276847544693E-2</v>
      </c>
      <c r="CQ11" s="37">
        <v>2.8881655044719418E-2</v>
      </c>
      <c r="CR11" s="37">
        <v>3.0978619155409125E-3</v>
      </c>
      <c r="CS11" s="37">
        <f>SUM(CO11:CR11)</f>
        <v>7.6420871147757238E-2</v>
      </c>
      <c r="CT11" s="39">
        <v>0.14585700345514899</v>
      </c>
      <c r="CW11" s="11" t="s">
        <v>68</v>
      </c>
      <c r="CX11" s="35">
        <v>4.6061449595216404</v>
      </c>
      <c r="CY11" s="42">
        <v>21.866209627354099</v>
      </c>
      <c r="CZ11" s="35">
        <v>8.85601320376208</v>
      </c>
      <c r="DA11" s="35">
        <v>1.3076600180064071</v>
      </c>
      <c r="DB11" s="42">
        <f>SUM(CX11:DA11)</f>
        <v>36.636027808644229</v>
      </c>
      <c r="DC11" s="43">
        <v>36.109031684601753</v>
      </c>
      <c r="DG11" s="11" t="s">
        <v>68</v>
      </c>
      <c r="DH11" s="35">
        <v>4.385971702583083E-2</v>
      </c>
      <c r="DI11" s="42">
        <v>12.4431851432103</v>
      </c>
      <c r="DJ11" s="35">
        <v>3.7882928414443975</v>
      </c>
      <c r="DK11" s="35">
        <v>3.6486387759349901</v>
      </c>
      <c r="DL11" s="42">
        <f>SUM(DH11:DK11)</f>
        <v>19.923976477615518</v>
      </c>
      <c r="DM11" s="43">
        <v>19.630286029769586</v>
      </c>
      <c r="DQ11" s="11" t="s">
        <v>68</v>
      </c>
      <c r="DR11" s="35">
        <v>2.7927187670914452E-2</v>
      </c>
      <c r="DS11" s="35">
        <v>0.38191798546500599</v>
      </c>
      <c r="DT11" s="35">
        <v>0.11658776555187086</v>
      </c>
      <c r="DU11" s="35">
        <v>4.7631813966927949E-2</v>
      </c>
      <c r="DV11" s="35">
        <f>SUM(DR11:DU11)</f>
        <v>0.57406475265471923</v>
      </c>
      <c r="DW11" s="44">
        <v>0.5580973224162733</v>
      </c>
      <c r="EA11" s="11" t="s">
        <v>68</v>
      </c>
      <c r="EB11" s="35">
        <v>0.29763004301428314</v>
      </c>
      <c r="EC11" s="42">
        <v>9.2909837993828006</v>
      </c>
      <c r="ED11" s="35">
        <v>0.22437899833205163</v>
      </c>
      <c r="EE11" s="35">
        <v>6.2266020829615659E-2</v>
      </c>
      <c r="EF11" s="42">
        <f>SUM(EB11:EE11)</f>
        <v>9.875258861558752</v>
      </c>
      <c r="EG11" s="44">
        <v>9.9119384434440843</v>
      </c>
      <c r="EK11" s="36" t="s">
        <v>68</v>
      </c>
      <c r="EL11" s="37">
        <v>2.1772987956358847E-2</v>
      </c>
      <c r="EM11" s="37">
        <v>1.5209102706907895</v>
      </c>
      <c r="EN11" s="37">
        <v>0.1349236718930279</v>
      </c>
      <c r="EO11" s="37">
        <v>4.8190772959742487E-2</v>
      </c>
      <c r="EP11" s="37">
        <f>SUM(EL11:EO11)</f>
        <v>1.7257977034999188</v>
      </c>
      <c r="EQ11" s="39">
        <v>1.6769157587774</v>
      </c>
    </row>
    <row r="12" spans="2:163">
      <c r="B12" s="84"/>
      <c r="C12" s="51"/>
      <c r="D12" s="51"/>
      <c r="E12" s="37"/>
      <c r="F12" s="37"/>
      <c r="G12" s="65"/>
      <c r="H12" s="66"/>
      <c r="L12" s="35"/>
      <c r="M12" s="35"/>
      <c r="N12" s="42"/>
      <c r="O12" s="42"/>
      <c r="P12" s="35"/>
      <c r="Q12" s="61"/>
      <c r="R12" s="64"/>
      <c r="V12" s="37"/>
      <c r="W12" s="37"/>
      <c r="X12" s="37"/>
      <c r="Y12" s="37"/>
      <c r="Z12" s="37"/>
      <c r="AA12" s="63"/>
      <c r="AB12" s="67"/>
    </row>
    <row r="13" spans="2:163">
      <c r="B13" s="84" t="s">
        <v>41</v>
      </c>
      <c r="C13" s="51">
        <v>25.986453459000909</v>
      </c>
      <c r="D13" s="52">
        <v>191.72991236879722</v>
      </c>
      <c r="E13" s="52">
        <v>656.42984870839666</v>
      </c>
      <c r="F13" s="51">
        <v>66.567958902716455</v>
      </c>
      <c r="G13" s="65">
        <f>SUM(C13:F13)</f>
        <v>940.71417343891119</v>
      </c>
      <c r="H13" s="73">
        <v>1051.5291457376302</v>
      </c>
      <c r="L13" s="37" t="s">
        <v>41</v>
      </c>
      <c r="M13" s="51">
        <v>78.210280995108349</v>
      </c>
      <c r="N13" s="48">
        <v>1536.0743749999999</v>
      </c>
      <c r="O13" s="52">
        <v>754.97638042874905</v>
      </c>
      <c r="P13" s="51">
        <v>70.589681879062226</v>
      </c>
      <c r="Q13" s="71">
        <f>SUM(M13:P13)</f>
        <v>2439.8507183029192</v>
      </c>
      <c r="R13" s="73">
        <v>2595.9471762650637</v>
      </c>
      <c r="V13" s="37" t="s">
        <v>41</v>
      </c>
      <c r="W13" s="37">
        <v>7.0100896957276824</v>
      </c>
      <c r="X13" s="51">
        <v>24.516230011338962</v>
      </c>
      <c r="Y13" s="52">
        <v>213.868174838806</v>
      </c>
      <c r="Z13" s="51">
        <v>32.993004917510781</v>
      </c>
      <c r="AA13" s="65">
        <f>SUM(W13:Z13)</f>
        <v>278.38749946338345</v>
      </c>
      <c r="AB13" s="66">
        <v>283.77886511227877</v>
      </c>
      <c r="AF13" s="37" t="s">
        <v>41</v>
      </c>
      <c r="AG13" s="51">
        <v>13.794411551919971</v>
      </c>
      <c r="AH13" s="51">
        <v>46.37277570252099</v>
      </c>
      <c r="AI13" s="52">
        <v>512.78901935944202</v>
      </c>
      <c r="AJ13" s="51">
        <v>72.998904130234109</v>
      </c>
      <c r="AK13" s="65">
        <f>SUM(AG13:AJ13)</f>
        <v>645.95511074411706</v>
      </c>
      <c r="AL13" s="66">
        <v>637.09655460655881</v>
      </c>
      <c r="AP13" s="37" t="s">
        <v>41</v>
      </c>
      <c r="AQ13" s="37">
        <v>7.4162666391388319</v>
      </c>
      <c r="AR13" s="51">
        <v>25.606665000000007</v>
      </c>
      <c r="AS13" s="52">
        <v>292.678245716991</v>
      </c>
      <c r="AT13" s="37">
        <v>22.126537645766714</v>
      </c>
      <c r="AU13" s="65">
        <f>SUM(AQ13:AT13)</f>
        <v>347.82771500189654</v>
      </c>
      <c r="AV13" s="51">
        <v>351.39377451996597</v>
      </c>
      <c r="AZ13" s="37" t="s">
        <v>41</v>
      </c>
      <c r="BA13" s="37">
        <v>7.4025337483969587</v>
      </c>
      <c r="BB13" s="51">
        <v>26.633021390374303</v>
      </c>
      <c r="BC13" s="52">
        <v>391.58990265084657</v>
      </c>
      <c r="BD13" s="51">
        <v>29.935230802138999</v>
      </c>
      <c r="BE13" s="65">
        <f>SUM(BA13:BD13)</f>
        <v>455.56068859175684</v>
      </c>
      <c r="BF13" s="66">
        <v>472.00800242217178</v>
      </c>
      <c r="BJ13" s="37" t="s">
        <v>41</v>
      </c>
      <c r="BK13" s="51">
        <v>12.154099317451127</v>
      </c>
      <c r="BL13" s="51">
        <v>30.537902293677817</v>
      </c>
      <c r="BM13" s="52">
        <v>253.71665827499899</v>
      </c>
      <c r="BN13" s="52">
        <v>172.49434284361331</v>
      </c>
      <c r="BO13" s="65">
        <v>468.90300272974122</v>
      </c>
      <c r="BP13" s="66">
        <v>497.58990186964218</v>
      </c>
      <c r="BR13" s="37"/>
      <c r="BS13" s="51"/>
      <c r="BT13" s="35" t="s">
        <v>41</v>
      </c>
      <c r="BU13" s="57">
        <v>20.100000000000001</v>
      </c>
      <c r="BV13" s="52">
        <v>102.07000000000009</v>
      </c>
      <c r="BW13" s="52">
        <v>762.64910400000304</v>
      </c>
      <c r="BX13" s="52">
        <v>229.09322400000104</v>
      </c>
      <c r="BY13" s="71">
        <f>SUM(BU13:BX13)</f>
        <v>1113.9123280000042</v>
      </c>
      <c r="BZ13" s="48">
        <v>1109.0475417687132</v>
      </c>
      <c r="CD13" s="35" t="s">
        <v>41</v>
      </c>
      <c r="CE13" s="51">
        <v>8.4414599070337779</v>
      </c>
      <c r="CF13" s="51">
        <v>21.466240185828585</v>
      </c>
      <c r="CG13" s="52">
        <v>280.51155917979901</v>
      </c>
      <c r="CH13" s="36">
        <v>55.96</v>
      </c>
      <c r="CI13" s="65">
        <f>SUM(CE13:CH13)</f>
        <v>366.37925927266133</v>
      </c>
      <c r="CJ13" s="69">
        <v>395.45431316572422</v>
      </c>
      <c r="CN13" s="34" t="s">
        <v>41</v>
      </c>
      <c r="CO13" s="37">
        <v>0.16648725815735388</v>
      </c>
      <c r="CP13" s="37">
        <v>2.4834836388936798</v>
      </c>
      <c r="CQ13" s="37">
        <v>1.4834836388936801</v>
      </c>
      <c r="CR13" s="37">
        <v>1.372366655743438</v>
      </c>
      <c r="CS13" s="37">
        <f>SUM(CO13:CR13)</f>
        <v>5.5058211916881517</v>
      </c>
      <c r="CT13" s="40">
        <v>3.3592973468761702</v>
      </c>
      <c r="CW13" s="45" t="s">
        <v>41</v>
      </c>
      <c r="CX13" s="37">
        <v>5.4508997445229426</v>
      </c>
      <c r="CY13" s="51">
        <v>25.07379418603875</v>
      </c>
      <c r="CZ13" s="52">
        <v>253.01978123684802</v>
      </c>
      <c r="DA13" s="51">
        <v>31.74052042232934</v>
      </c>
      <c r="DB13" s="52">
        <f>SUM(CX13:DA13)</f>
        <v>315.28499558973903</v>
      </c>
      <c r="DC13" s="53">
        <v>305.22318201663785</v>
      </c>
      <c r="DG13" s="45" t="s">
        <v>41</v>
      </c>
      <c r="DH13" s="37">
        <v>0.35114938484977243</v>
      </c>
      <c r="DI13" s="51">
        <v>14.753325186093299</v>
      </c>
      <c r="DJ13" s="57">
        <v>15.814672225000027</v>
      </c>
      <c r="DK13" s="54">
        <v>4.4135289213436701</v>
      </c>
      <c r="DL13" s="51">
        <f>SUM(DH13:DK13)</f>
        <v>35.332675717286769</v>
      </c>
      <c r="DM13" s="55">
        <v>33.572592758705056</v>
      </c>
      <c r="DQ13" s="45" t="s">
        <v>41</v>
      </c>
      <c r="DR13" s="54">
        <v>0.16250000000000001</v>
      </c>
      <c r="DS13" s="51">
        <v>14.9670619329448</v>
      </c>
      <c r="DT13" s="51">
        <v>20.264025601791602</v>
      </c>
      <c r="DU13" s="56">
        <v>3.90913460000001</v>
      </c>
      <c r="DV13" s="51">
        <f>SUM(DR13:DU13)</f>
        <v>39.302722134736406</v>
      </c>
      <c r="DW13" s="55">
        <v>35.583297656952809</v>
      </c>
      <c r="EA13" s="45" t="s">
        <v>41</v>
      </c>
      <c r="EB13" s="37">
        <v>2.7280621851430435</v>
      </c>
      <c r="EC13" s="51">
        <v>77.708372606091729</v>
      </c>
      <c r="ED13" s="51">
        <v>28.932747848519142</v>
      </c>
      <c r="EE13" s="37">
        <v>9.0366068782714297</v>
      </c>
      <c r="EF13" s="52">
        <f>SUM(EB13:EE13)</f>
        <v>118.40578951802534</v>
      </c>
      <c r="EG13" s="55">
        <v>110.55496273683967</v>
      </c>
      <c r="EK13" s="36" t="s">
        <v>41</v>
      </c>
      <c r="EL13" s="37">
        <v>0.34811277033674265</v>
      </c>
      <c r="EM13" s="37">
        <v>14.651145083291178</v>
      </c>
      <c r="EN13" s="37">
        <v>3.4329330368714861</v>
      </c>
      <c r="EO13" s="37">
        <v>2.511602050740219</v>
      </c>
      <c r="EP13" s="37">
        <f>SUM(EL13:EO13)</f>
        <v>20.943792941239625</v>
      </c>
      <c r="EQ13" s="40">
        <v>24.038451522909401</v>
      </c>
    </row>
    <row r="14" spans="2:163">
      <c r="B14" s="84" t="s">
        <v>69</v>
      </c>
      <c r="C14" s="37">
        <v>0</v>
      </c>
      <c r="D14" s="51">
        <v>22.612469880303777</v>
      </c>
      <c r="E14" s="48">
        <v>1059.1362339377306</v>
      </c>
      <c r="F14" s="37">
        <v>0.87406382377921765</v>
      </c>
      <c r="G14" s="71">
        <f>SUM(C14:F14)</f>
        <v>1082.6227676418134</v>
      </c>
      <c r="H14" s="73">
        <v>1322.6578451114649</v>
      </c>
      <c r="L14" s="35" t="s">
        <v>69</v>
      </c>
      <c r="M14" s="35">
        <v>0</v>
      </c>
      <c r="N14" s="42">
        <v>28.2475616477955</v>
      </c>
      <c r="O14" s="46">
        <v>548.46330086786395</v>
      </c>
      <c r="P14" s="35">
        <v>2.2308322760981016</v>
      </c>
      <c r="Q14" s="65">
        <f>SUM(M14:P14)</f>
        <v>578.94169479175753</v>
      </c>
      <c r="R14" s="69">
        <v>585.30757119618397</v>
      </c>
      <c r="V14" s="37" t="s">
        <v>69</v>
      </c>
      <c r="W14" s="37">
        <v>0</v>
      </c>
      <c r="X14" s="37">
        <v>8.5811096272059988</v>
      </c>
      <c r="Y14" s="52">
        <v>479.09832773472903</v>
      </c>
      <c r="Z14" s="37">
        <v>0.15312168870538104</v>
      </c>
      <c r="AA14" s="65">
        <f>SUM(W14:Z14)</f>
        <v>487.83255905064038</v>
      </c>
      <c r="AB14" s="66">
        <v>471.97123545685736</v>
      </c>
      <c r="AF14" s="37" t="s">
        <v>69</v>
      </c>
      <c r="AG14" s="37">
        <v>0</v>
      </c>
      <c r="AH14" s="51">
        <v>10.328718526568862</v>
      </c>
      <c r="AI14" s="52">
        <v>804.28080039746499</v>
      </c>
      <c r="AJ14" s="37">
        <v>0.60076469820492751</v>
      </c>
      <c r="AK14" s="65">
        <f>SUM(AG14:AJ14)</f>
        <v>815.21028362223876</v>
      </c>
      <c r="AL14" s="66">
        <v>811.46341615336064</v>
      </c>
      <c r="AP14" s="37" t="s">
        <v>69</v>
      </c>
      <c r="AQ14" s="37">
        <v>0</v>
      </c>
      <c r="AR14" s="51">
        <v>16.571808218488275</v>
      </c>
      <c r="AS14" s="48">
        <v>1007.2621554810401</v>
      </c>
      <c r="AT14" s="37">
        <v>0.31026581522763541</v>
      </c>
      <c r="AU14" s="71">
        <f>SUM(AQ14:AT14)</f>
        <v>1024.144229514756</v>
      </c>
      <c r="AV14" s="51">
        <v>987.55534779804839</v>
      </c>
      <c r="AZ14" s="37" t="s">
        <v>69</v>
      </c>
      <c r="BA14" s="37">
        <v>0</v>
      </c>
      <c r="BB14" s="51">
        <v>16.286595959548226</v>
      </c>
      <c r="BC14" s="48">
        <v>1301.67978710383</v>
      </c>
      <c r="BD14" s="37">
        <v>0.27465268694584249</v>
      </c>
      <c r="BE14" s="71">
        <f>SUM(BA14:BD14)</f>
        <v>1318.2410357503243</v>
      </c>
      <c r="BF14" s="73">
        <v>1304.4889005592315</v>
      </c>
      <c r="BJ14" s="37" t="s">
        <v>69</v>
      </c>
      <c r="BK14" s="37">
        <v>0</v>
      </c>
      <c r="BL14" s="51">
        <v>18.793829958432042</v>
      </c>
      <c r="BM14" s="52">
        <v>999.05523800736501</v>
      </c>
      <c r="BN14" s="37">
        <v>0.99867842393424444</v>
      </c>
      <c r="BO14" s="65">
        <v>1018.8477463897314</v>
      </c>
      <c r="BP14" s="73">
        <v>1078.2131793548306</v>
      </c>
      <c r="BR14" s="37"/>
      <c r="BS14" s="37"/>
      <c r="BT14" s="35" t="s">
        <v>69</v>
      </c>
      <c r="BU14" s="37">
        <v>0</v>
      </c>
      <c r="BV14" s="51">
        <v>28.512884517463174</v>
      </c>
      <c r="BW14" s="48">
        <v>1141.8339825227199</v>
      </c>
      <c r="BX14" s="37">
        <v>34.106519120797302</v>
      </c>
      <c r="BY14" s="71">
        <f>SUM(BV14:BX14)</f>
        <v>1204.4533861609802</v>
      </c>
      <c r="BZ14" s="48">
        <v>1506</v>
      </c>
      <c r="CB14" s="52"/>
      <c r="CC14" s="37"/>
      <c r="CD14" s="35" t="s">
        <v>69</v>
      </c>
      <c r="CE14" s="35">
        <v>0</v>
      </c>
      <c r="CF14" s="42">
        <v>18.130450614969348</v>
      </c>
      <c r="CG14" s="52">
        <v>1102.7010831990201</v>
      </c>
      <c r="CH14" s="37">
        <v>12.3054035780305</v>
      </c>
      <c r="CI14" s="71">
        <f>SUM(CE14:CH14)</f>
        <v>1133.1369373920199</v>
      </c>
      <c r="CJ14" s="73">
        <v>1137.5599485224236</v>
      </c>
      <c r="CN14" s="34" t="s">
        <v>69</v>
      </c>
      <c r="CO14" s="37">
        <v>0</v>
      </c>
      <c r="CP14" s="37">
        <v>0.26967828792827953</v>
      </c>
      <c r="CQ14" s="37">
        <v>0.10252530499666743</v>
      </c>
      <c r="CR14" s="37">
        <v>0.48712161489431471</v>
      </c>
      <c r="CS14" s="37">
        <f>SUM(CO14:CR14)</f>
        <v>0.85932520781926169</v>
      </c>
      <c r="CT14" s="39">
        <v>1.2472428927705399</v>
      </c>
      <c r="CW14" s="11" t="s">
        <v>69</v>
      </c>
      <c r="CX14" s="35">
        <v>0</v>
      </c>
      <c r="CY14" s="35">
        <v>7.6039693088653797</v>
      </c>
      <c r="CZ14" s="46">
        <v>584.20264097427503</v>
      </c>
      <c r="DA14" s="42">
        <v>24.55634284211429</v>
      </c>
      <c r="DB14" s="46">
        <f>SUM(CX14:DA14)</f>
        <v>616.36295312525476</v>
      </c>
      <c r="DC14" s="47">
        <v>618.17888586286415</v>
      </c>
      <c r="DG14" s="11" t="s">
        <v>69</v>
      </c>
      <c r="DH14" s="35">
        <v>0</v>
      </c>
      <c r="DI14" s="35">
        <v>1.4519562304243645</v>
      </c>
      <c r="DJ14" s="35">
        <v>2.4991741160974819</v>
      </c>
      <c r="DK14" s="35">
        <v>1.6666719467350593</v>
      </c>
      <c r="DL14" s="35">
        <f>SUM(DH14:DK14)</f>
        <v>5.6178022932569061</v>
      </c>
      <c r="DM14" s="44">
        <v>5.563125913235015</v>
      </c>
      <c r="DQ14" s="11" t="s">
        <v>69</v>
      </c>
      <c r="DR14" s="35">
        <v>0</v>
      </c>
      <c r="DS14" s="35">
        <v>0.15766242580623799</v>
      </c>
      <c r="DT14" s="35">
        <v>4.3869773766254703</v>
      </c>
      <c r="DU14" s="35">
        <v>1.72313028059159</v>
      </c>
      <c r="DV14" s="42">
        <f>SUM(DR14:DU14)</f>
        <v>6.2677700830232981</v>
      </c>
      <c r="DW14" s="44">
        <v>5.3947885494569139</v>
      </c>
      <c r="EA14" s="11" t="s">
        <v>69</v>
      </c>
      <c r="EB14" s="35">
        <v>0</v>
      </c>
      <c r="EC14" s="35">
        <v>1.9548403120321736</v>
      </c>
      <c r="ED14" s="42">
        <v>11.840904588675969</v>
      </c>
      <c r="EE14" s="35">
        <v>4.8582150803350759</v>
      </c>
      <c r="EF14" s="42">
        <f>SUM(EB14:EE14)</f>
        <v>18.653959981043219</v>
      </c>
      <c r="EG14" s="43">
        <v>17.968176386674838</v>
      </c>
      <c r="EK14" s="36" t="s">
        <v>69</v>
      </c>
      <c r="EL14" s="37">
        <v>0</v>
      </c>
      <c r="EM14" s="37">
        <v>0.47424267753543564</v>
      </c>
      <c r="EN14" s="37">
        <v>0.26407725122324832</v>
      </c>
      <c r="EO14" s="37">
        <v>0.61297004591814475</v>
      </c>
      <c r="EP14" s="37">
        <f>SUM(EL14:EO14)</f>
        <v>1.3512899746768285</v>
      </c>
      <c r="EQ14" s="39">
        <v>2.0313727874529302</v>
      </c>
    </row>
    <row r="15" spans="2:163">
      <c r="B15" s="84" t="s">
        <v>71</v>
      </c>
      <c r="C15" s="37">
        <v>7.2395040942789564</v>
      </c>
      <c r="D15" s="37">
        <v>0.69581284275912114</v>
      </c>
      <c r="E15" s="37">
        <v>7.441424833856332</v>
      </c>
      <c r="F15" s="37">
        <v>10.027293998988537</v>
      </c>
      <c r="G15" s="61">
        <f>SUM(C15:F15)</f>
        <v>25.404035769882945</v>
      </c>
      <c r="H15" s="68">
        <v>10.705806743913502</v>
      </c>
      <c r="L15" s="35" t="s">
        <v>71</v>
      </c>
      <c r="M15" s="35">
        <v>2.4267606183065946</v>
      </c>
      <c r="N15" s="35">
        <v>0.70354747943624718</v>
      </c>
      <c r="O15" s="35">
        <v>3.2168115778167334</v>
      </c>
      <c r="P15" s="35">
        <v>0.64451555993885035</v>
      </c>
      <c r="Q15" s="63">
        <f>SUM(M15:P15)</f>
        <v>6.9916352354984257</v>
      </c>
      <c r="R15" s="62">
        <v>5.3627671689317751</v>
      </c>
      <c r="V15" s="37" t="s">
        <v>71</v>
      </c>
      <c r="W15" s="37">
        <v>1.00111238950253</v>
      </c>
      <c r="X15" s="37">
        <v>8.8804139439913901E-2</v>
      </c>
      <c r="Y15" s="37">
        <v>1.1154855141259099</v>
      </c>
      <c r="Z15" s="37">
        <v>0.82690239205747851</v>
      </c>
      <c r="AA15" s="63">
        <f>SUM(W15:Z15)</f>
        <v>3.0323044351258321</v>
      </c>
      <c r="AB15" s="67">
        <v>3.1627413883501254</v>
      </c>
      <c r="AF15" s="37" t="s">
        <v>71</v>
      </c>
      <c r="AG15" s="37">
        <v>2.7025096289228498</v>
      </c>
      <c r="AH15" s="37">
        <v>0.56251376919213814</v>
      </c>
      <c r="AI15" s="37">
        <v>5.07017710473799</v>
      </c>
      <c r="AJ15" s="37">
        <v>1.0699445356694848</v>
      </c>
      <c r="AK15" s="61">
        <f>SUM(AG15:AJ15)</f>
        <v>9.4051450385224626</v>
      </c>
      <c r="AL15" s="67">
        <v>9.4847331177475827</v>
      </c>
      <c r="AP15" s="37" t="s">
        <v>71</v>
      </c>
      <c r="AQ15" s="37">
        <v>3.4798255003855201</v>
      </c>
      <c r="AR15" s="37">
        <v>0.28958383615016431</v>
      </c>
      <c r="AS15" s="37">
        <v>3.4149956552202601</v>
      </c>
      <c r="AT15" s="37">
        <v>0.41795668910515499</v>
      </c>
      <c r="AU15" s="61">
        <f>SUM(AQ15:AT15)</f>
        <v>7.6023616808610992</v>
      </c>
      <c r="AV15" s="51">
        <v>7.4147365978821336</v>
      </c>
      <c r="AZ15" s="37" t="s">
        <v>71</v>
      </c>
      <c r="BA15" s="37">
        <v>3.2358314967552402</v>
      </c>
      <c r="BB15" s="37">
        <v>0.47905200229939277</v>
      </c>
      <c r="BC15" s="37">
        <v>5.1053898128873101</v>
      </c>
      <c r="BD15" s="37">
        <v>0.70260275782341286</v>
      </c>
      <c r="BE15" s="61">
        <f>SUM(BA15:BD15)</f>
        <v>9.5228760697653563</v>
      </c>
      <c r="BF15" s="67">
        <v>9.9018936455319171</v>
      </c>
      <c r="BJ15" s="37" t="s">
        <v>71</v>
      </c>
      <c r="BK15" s="37">
        <v>3.6990150498179002</v>
      </c>
      <c r="BL15" s="37">
        <v>0.26744700019446849</v>
      </c>
      <c r="BM15" s="37">
        <v>2.7454692630742645</v>
      </c>
      <c r="BN15" s="37">
        <v>0.96702147926751969</v>
      </c>
      <c r="BO15" s="63">
        <v>7.6789527923541536</v>
      </c>
      <c r="BP15" s="67">
        <v>7.4448305432217268</v>
      </c>
      <c r="BR15" s="37"/>
      <c r="BS15" s="37"/>
      <c r="BT15" s="35" t="s">
        <v>71</v>
      </c>
      <c r="BU15" s="37">
        <v>5.1390745560564497</v>
      </c>
      <c r="BV15" s="37">
        <v>0.80659483224329809</v>
      </c>
      <c r="BW15" s="37">
        <v>7.0959500636945831</v>
      </c>
      <c r="BX15" s="37">
        <v>1.4200211907820643</v>
      </c>
      <c r="BY15" s="61">
        <f>SUM(BU15:BX15)</f>
        <v>14.461640642776395</v>
      </c>
      <c r="BZ15" s="51">
        <v>13.043315337524167</v>
      </c>
      <c r="CD15" s="35" t="s">
        <v>71</v>
      </c>
      <c r="CE15" s="35">
        <v>3.6205728221514253</v>
      </c>
      <c r="CF15" s="35">
        <v>0.4774294681903663</v>
      </c>
      <c r="CG15" s="37">
        <v>1.1059494136661665</v>
      </c>
      <c r="CH15" s="37">
        <v>5.6492920136859874</v>
      </c>
      <c r="CI15" s="61">
        <f>SUM(CE15:CH15)</f>
        <v>10.853243717693946</v>
      </c>
      <c r="CJ15" s="67">
        <v>8.9742454713595006</v>
      </c>
      <c r="CN15" s="34" t="s">
        <v>71</v>
      </c>
      <c r="CO15" s="37">
        <v>1.6276197031621302</v>
      </c>
      <c r="CP15" s="37">
        <v>0.58297608862444972</v>
      </c>
      <c r="CQ15" s="37">
        <v>5.5480897862915697</v>
      </c>
      <c r="CR15" s="37">
        <v>3.6165216156444351E-2</v>
      </c>
      <c r="CS15" s="37">
        <f>SUM(CO15:CR15)</f>
        <v>7.7948507942345939</v>
      </c>
      <c r="CT15" s="39">
        <v>7.4455796328549697</v>
      </c>
      <c r="CW15" s="11" t="s">
        <v>71</v>
      </c>
      <c r="CX15" s="35">
        <v>1.07242276424044</v>
      </c>
      <c r="CY15" s="35">
        <v>1.02133600600568</v>
      </c>
      <c r="CZ15" s="35">
        <v>5.1999739557062696</v>
      </c>
      <c r="DA15" s="35">
        <v>0.2396403230033621</v>
      </c>
      <c r="DB15" s="35">
        <f>SUM(CX15:DA15)</f>
        <v>7.5333730489557524</v>
      </c>
      <c r="DC15" s="44">
        <v>6.9705487585449921</v>
      </c>
      <c r="DG15" s="11" t="s">
        <v>71</v>
      </c>
      <c r="DH15" s="35">
        <v>0.108786617403079</v>
      </c>
      <c r="DI15" s="35">
        <v>0.15670747396294599</v>
      </c>
      <c r="DJ15" s="35">
        <v>4.9274452647215222E-2</v>
      </c>
      <c r="DK15" s="35">
        <v>0.10187283236327235</v>
      </c>
      <c r="DL15" s="35">
        <f>SUM(DH15:DK15)</f>
        <v>0.41664137637651255</v>
      </c>
      <c r="DM15" s="44">
        <v>0.36614223764168169</v>
      </c>
      <c r="DQ15" s="11" t="s">
        <v>71</v>
      </c>
      <c r="DR15" s="35">
        <v>0.623335416052753</v>
      </c>
      <c r="DS15" s="35">
        <v>0.70696658256933997</v>
      </c>
      <c r="DT15" s="35">
        <v>0.41567157174796998</v>
      </c>
      <c r="DU15" s="35">
        <v>0.113681386765945</v>
      </c>
      <c r="DV15" s="35">
        <f>SUM(DR15:DU15)</f>
        <v>1.8596549571360079</v>
      </c>
      <c r="DW15" s="44">
        <v>1.7899019754925836</v>
      </c>
      <c r="EA15" s="11" t="s">
        <v>71</v>
      </c>
      <c r="EB15" s="35">
        <v>0.70842647578323803</v>
      </c>
      <c r="EC15" s="35">
        <v>1.25303539037645</v>
      </c>
      <c r="ED15" s="35">
        <v>0.68579945251613605</v>
      </c>
      <c r="EE15" s="35">
        <v>8.4545070621895563E-2</v>
      </c>
      <c r="EF15" s="35">
        <f>SUM(EB15:EE15)</f>
        <v>2.7318063892977196</v>
      </c>
      <c r="EG15" s="44">
        <v>2.5440952294686254</v>
      </c>
      <c r="EK15" s="36" t="s">
        <v>71</v>
      </c>
      <c r="EL15" s="37">
        <v>0.21341584442658507</v>
      </c>
      <c r="EM15" s="37">
        <v>0.77715745460579233</v>
      </c>
      <c r="EN15" s="37">
        <v>0.17382059567144612</v>
      </c>
      <c r="EO15" s="37">
        <v>7.1175561559875908E-2</v>
      </c>
      <c r="EP15" s="37">
        <f>SUM(EL15:EO15)</f>
        <v>1.2355694562636994</v>
      </c>
      <c r="EQ15" s="39">
        <v>1.2404963093102099</v>
      </c>
    </row>
    <row r="16" spans="2:163">
      <c r="B16" s="84"/>
      <c r="C16" s="37"/>
      <c r="D16" s="51"/>
      <c r="E16" s="48"/>
      <c r="F16" s="37"/>
      <c r="G16" s="71"/>
      <c r="H16" s="73"/>
      <c r="L16" s="35"/>
      <c r="M16" s="35"/>
      <c r="N16" s="42"/>
      <c r="O16" s="46"/>
      <c r="P16" s="35"/>
      <c r="Q16" s="65"/>
      <c r="R16" s="69"/>
      <c r="V16" s="37"/>
      <c r="W16" s="37"/>
      <c r="X16" s="37"/>
      <c r="Y16" s="52"/>
      <c r="Z16" s="37"/>
      <c r="AA16" s="65"/>
      <c r="AB16" s="66"/>
    </row>
    <row r="17" spans="2:163">
      <c r="B17" s="84"/>
      <c r="C17" s="37"/>
      <c r="D17" s="37"/>
      <c r="E17" s="37"/>
      <c r="F17" s="37"/>
      <c r="G17" s="63"/>
      <c r="H17" s="67"/>
      <c r="L17" s="37"/>
      <c r="M17" s="37"/>
      <c r="N17" s="37"/>
      <c r="O17" s="37"/>
      <c r="P17" s="37"/>
      <c r="Q17" s="63"/>
      <c r="R17" s="67"/>
      <c r="V17" s="37"/>
      <c r="W17" s="37"/>
      <c r="X17" s="37"/>
      <c r="Y17" s="37"/>
      <c r="Z17" s="37"/>
      <c r="AA17" s="63"/>
      <c r="AB17" s="67"/>
      <c r="AF17" s="37"/>
      <c r="AG17" s="37"/>
      <c r="AH17" s="37"/>
      <c r="AI17" s="37"/>
      <c r="AJ17" s="37"/>
      <c r="AK17" s="63"/>
      <c r="AL17" s="67"/>
      <c r="AP17" s="37"/>
      <c r="AQ17" s="37"/>
      <c r="AR17" s="37"/>
      <c r="AS17" s="37"/>
      <c r="AT17" s="37"/>
      <c r="AU17" s="63"/>
      <c r="AV17" s="51"/>
      <c r="AZ17" s="37"/>
      <c r="BA17" s="37"/>
      <c r="BB17" s="37"/>
      <c r="BC17" s="37"/>
      <c r="BD17" s="37"/>
      <c r="BE17" s="63"/>
      <c r="BF17" s="67"/>
      <c r="BJ17" s="37"/>
      <c r="BK17" s="37"/>
      <c r="BL17" s="37"/>
      <c r="BM17" s="37"/>
      <c r="BN17" s="37"/>
      <c r="BO17" s="63"/>
      <c r="BP17" s="67"/>
      <c r="BR17" s="37"/>
      <c r="BS17" s="37"/>
      <c r="BT17" s="35"/>
      <c r="BU17" s="37"/>
      <c r="BV17" s="37"/>
      <c r="BW17" s="37"/>
      <c r="BX17" s="37"/>
      <c r="BY17" s="63"/>
      <c r="BZ17" s="51"/>
      <c r="CD17" s="35"/>
      <c r="CE17" s="35"/>
      <c r="CF17" s="35"/>
      <c r="CG17" s="37"/>
      <c r="CH17" s="37"/>
      <c r="CI17" s="63"/>
      <c r="CJ17" s="62"/>
      <c r="CN17" s="34"/>
      <c r="CO17" s="37"/>
      <c r="CP17" s="37"/>
      <c r="CQ17" s="37"/>
      <c r="CR17" s="37"/>
      <c r="CS17" s="37"/>
      <c r="CT17" s="39"/>
      <c r="CW17" s="11"/>
      <c r="CX17" s="35"/>
      <c r="CY17" s="35"/>
      <c r="CZ17" s="35"/>
      <c r="DA17" s="35"/>
      <c r="DB17" s="42"/>
      <c r="DC17" s="44"/>
      <c r="DG17" s="11"/>
      <c r="DH17" s="35"/>
      <c r="DI17" s="42"/>
      <c r="DJ17" s="35"/>
      <c r="DK17" s="35"/>
      <c r="DL17" s="42"/>
      <c r="DM17" s="43"/>
      <c r="DQ17" s="11"/>
      <c r="DR17" s="35"/>
      <c r="DS17" s="35"/>
      <c r="DT17" s="35"/>
      <c r="DU17" s="35"/>
      <c r="DV17" s="35"/>
      <c r="DW17" s="44"/>
      <c r="EA17" s="11"/>
      <c r="EB17" s="35"/>
      <c r="EC17" s="42"/>
      <c r="ED17" s="35"/>
      <c r="EE17" s="35"/>
      <c r="EF17" s="42"/>
      <c r="EG17" s="43"/>
      <c r="EK17" s="36"/>
      <c r="EL17" s="37"/>
      <c r="EM17" s="37"/>
      <c r="EN17" s="37"/>
      <c r="EO17" s="37"/>
      <c r="EP17" s="37"/>
      <c r="EQ17" s="39"/>
    </row>
    <row r="18" spans="2:163">
      <c r="B18" s="84" t="s">
        <v>47</v>
      </c>
      <c r="C18" s="37">
        <v>1.3545846093282882E-2</v>
      </c>
      <c r="D18" s="37">
        <v>0.18741700161457367</v>
      </c>
      <c r="E18" s="52">
        <v>721.28068227498534</v>
      </c>
      <c r="F18" s="51">
        <v>88.679132543898646</v>
      </c>
      <c r="G18" s="65">
        <f t="shared" ref="G18:G24" si="0">SUM(C18:F18)</f>
        <v>810.1607776665918</v>
      </c>
      <c r="H18" s="66">
        <v>890.16767080652141</v>
      </c>
      <c r="L18" s="37" t="s">
        <v>47</v>
      </c>
      <c r="M18" s="37">
        <v>2.0492981076683126E-2</v>
      </c>
      <c r="N18" s="37">
        <v>8.7849906443902115E-2</v>
      </c>
      <c r="O18" s="52">
        <v>515.94146050573806</v>
      </c>
      <c r="P18" s="51">
        <v>23.209618937797213</v>
      </c>
      <c r="Q18" s="65">
        <f t="shared" ref="Q18:Q24" si="1">SUM(M18:P18)</f>
        <v>539.25942233105593</v>
      </c>
      <c r="R18" s="66">
        <v>545.95243681821967</v>
      </c>
      <c r="V18" s="37" t="s">
        <v>47</v>
      </c>
      <c r="W18" s="37">
        <v>3.8061326733063873E-2</v>
      </c>
      <c r="X18" s="37">
        <v>7.7451893803030913E-2</v>
      </c>
      <c r="Y18" s="52">
        <v>476.84465398978028</v>
      </c>
      <c r="Z18" s="51">
        <v>29.383127238976826</v>
      </c>
      <c r="AA18" s="65">
        <f t="shared" ref="AA18:AA24" si="2">SUM(W18:Z18)</f>
        <v>506.34329444929324</v>
      </c>
      <c r="AB18" s="66">
        <v>496.62681058469798</v>
      </c>
      <c r="AF18" s="37" t="s">
        <v>47</v>
      </c>
      <c r="AG18" s="37">
        <v>2.1947055407692748E-2</v>
      </c>
      <c r="AH18" s="37">
        <v>6.9829582163399961E-2</v>
      </c>
      <c r="AI18" s="52">
        <v>705.50935929771924</v>
      </c>
      <c r="AJ18" s="51">
        <v>58.880214842346085</v>
      </c>
      <c r="AK18" s="65">
        <f t="shared" ref="AK18:AK24" si="3">SUM(AG18:AJ18)</f>
        <v>764.48135077763641</v>
      </c>
      <c r="AL18" s="66">
        <v>756.98718488172972</v>
      </c>
      <c r="AP18" s="37" t="s">
        <v>47</v>
      </c>
      <c r="AQ18" s="37">
        <v>2.4215182102323374E-2</v>
      </c>
      <c r="AR18" s="37">
        <v>1.9231434823694622E-2</v>
      </c>
      <c r="AS18" s="52">
        <v>708.729978388679</v>
      </c>
      <c r="AT18" s="51">
        <v>31.012128455660893</v>
      </c>
      <c r="AU18" s="65">
        <f t="shared" ref="AU18:AU24" si="4">SUM(AQ18:AT18)</f>
        <v>739.78555346126586</v>
      </c>
      <c r="AV18" s="51">
        <v>735.23416689959322</v>
      </c>
      <c r="AZ18" s="37" t="s">
        <v>47</v>
      </c>
      <c r="BA18" s="37">
        <v>2.0139538422125531E-2</v>
      </c>
      <c r="BB18" s="37">
        <v>4.4630605369676515E-2</v>
      </c>
      <c r="BC18" s="52">
        <v>789.51315619646539</v>
      </c>
      <c r="BD18" s="51">
        <v>26.473467018331199</v>
      </c>
      <c r="BE18" s="65">
        <f t="shared" ref="BE18:BE24" si="5">SUM(BA18:BD18)</f>
        <v>816.05139335858837</v>
      </c>
      <c r="BF18" s="66">
        <v>850.33289176772985</v>
      </c>
      <c r="BJ18" s="37" t="s">
        <v>47</v>
      </c>
      <c r="BK18" s="37">
        <v>2.0892939179951726E-2</v>
      </c>
      <c r="BL18" s="37">
        <v>0</v>
      </c>
      <c r="BM18" s="52">
        <v>647.73814428395599</v>
      </c>
      <c r="BN18" s="52">
        <v>147.48921186324441</v>
      </c>
      <c r="BO18" s="65">
        <v>795.24824908638038</v>
      </c>
      <c r="BP18" s="66">
        <v>796.94499673413566</v>
      </c>
      <c r="BR18" s="37"/>
      <c r="BS18" s="37"/>
      <c r="BT18" s="35" t="s">
        <v>47</v>
      </c>
      <c r="BU18" s="37">
        <v>2.0769088894308348E-2</v>
      </c>
      <c r="BV18" s="37">
        <v>8.4437870571476906E-2</v>
      </c>
      <c r="BW18" s="52">
        <v>612.93447059548953</v>
      </c>
      <c r="BX18" s="52">
        <v>132.95779888214909</v>
      </c>
      <c r="BY18" s="65">
        <f>SUM(BU18:BX18)</f>
        <v>745.99747643710441</v>
      </c>
      <c r="BZ18" s="52">
        <v>726</v>
      </c>
      <c r="CD18" s="35" t="s">
        <v>47</v>
      </c>
      <c r="CE18" s="35">
        <v>3.8592699186805357E-2</v>
      </c>
      <c r="CF18" s="35">
        <v>6.5216975377562131E-2</v>
      </c>
      <c r="CG18" s="78">
        <v>588.83688827013202</v>
      </c>
      <c r="CH18" s="78">
        <v>108.55827332445961</v>
      </c>
      <c r="CI18" s="65">
        <f t="shared" ref="CI18:CI24" si="6">SUM(CE18:CH18)</f>
        <v>697.49897126915596</v>
      </c>
      <c r="CJ18" s="69">
        <v>666.58561212829898</v>
      </c>
      <c r="CN18" s="34" t="s">
        <v>47</v>
      </c>
      <c r="CO18" s="37">
        <v>4.0203129664150246E-2</v>
      </c>
      <c r="CP18" s="37">
        <v>0</v>
      </c>
      <c r="CQ18" s="37">
        <v>1.6787429757744758</v>
      </c>
      <c r="CR18" s="37">
        <v>0.45306938786248446</v>
      </c>
      <c r="CS18" s="37">
        <f t="shared" ref="CS18:CS24" si="7">SUM(CO18:CR18)</f>
        <v>2.1720154933011107</v>
      </c>
      <c r="CT18" s="39">
        <v>2.90675732714055</v>
      </c>
      <c r="CW18" s="11" t="s">
        <v>47</v>
      </c>
      <c r="CX18" s="35">
        <v>7.050426276419503E-3</v>
      </c>
      <c r="CY18" s="35">
        <v>0.17546134361849566</v>
      </c>
      <c r="CZ18" s="46">
        <v>435.00351671086997</v>
      </c>
      <c r="DA18" s="42">
        <v>34.411142448558877</v>
      </c>
      <c r="DB18" s="46">
        <f t="shared" ref="DB18:DB24" si="8">SUM(CX18:DA18)</f>
        <v>469.59717092932374</v>
      </c>
      <c r="DC18" s="47">
        <v>470.99670228697471</v>
      </c>
      <c r="DG18" s="11" t="s">
        <v>47</v>
      </c>
      <c r="DH18" s="35">
        <v>5.7477221965421257E-3</v>
      </c>
      <c r="DI18" s="35">
        <v>4.1065164977008121E-2</v>
      </c>
      <c r="DJ18" s="35">
        <v>5.5306269450775796</v>
      </c>
      <c r="DK18" s="35">
        <v>8.9931086286851425</v>
      </c>
      <c r="DL18" s="42">
        <f t="shared" ref="DL18:DL24" si="9">SUM(DH18:DK18)</f>
        <v>14.570548460936273</v>
      </c>
      <c r="DM18" s="43">
        <v>14.712494030838739</v>
      </c>
      <c r="DQ18" s="11" t="s">
        <v>47</v>
      </c>
      <c r="DR18" s="35">
        <v>7.1480216761975017E-4</v>
      </c>
      <c r="DS18" s="35">
        <v>0.25482688079431609</v>
      </c>
      <c r="DT18" s="35">
        <v>8.639842682583339</v>
      </c>
      <c r="DU18" s="42">
        <v>11.373189077250599</v>
      </c>
      <c r="DV18" s="42">
        <f t="shared" ref="DV18:DV24" si="10">SUM(DR18:DU18)</f>
        <v>20.268573442795873</v>
      </c>
      <c r="DW18" s="43">
        <v>19.343844736050823</v>
      </c>
      <c r="EA18" s="11" t="s">
        <v>47</v>
      </c>
      <c r="EB18" s="35">
        <v>0</v>
      </c>
      <c r="EC18" s="35">
        <v>7.340113954570944E-2</v>
      </c>
      <c r="ED18" s="42">
        <v>10.360103723895399</v>
      </c>
      <c r="EE18" s="35">
        <v>8.5867750675103682</v>
      </c>
      <c r="EF18" s="42">
        <f t="shared" ref="EF18:EF24" si="11">SUM(EB18:EE18)</f>
        <v>19.020279930951475</v>
      </c>
      <c r="EG18" s="43">
        <v>18.524357449273435</v>
      </c>
      <c r="EK18" s="36" t="s">
        <v>47</v>
      </c>
      <c r="EL18" s="37">
        <v>9.0526372511371255E-3</v>
      </c>
      <c r="EM18" s="37">
        <v>0</v>
      </c>
      <c r="EN18" s="37">
        <v>1.8095030406845281</v>
      </c>
      <c r="EO18" s="37">
        <v>6.6686239658444881</v>
      </c>
      <c r="EP18" s="37">
        <f t="shared" ref="EP18:EP24" si="12">SUM(EL18:EO18)</f>
        <v>8.4871796437801539</v>
      </c>
      <c r="EQ18" s="40">
        <v>12.347964721101199</v>
      </c>
    </row>
    <row r="19" spans="2:163">
      <c r="B19" s="84" t="s">
        <v>36</v>
      </c>
      <c r="C19" s="37">
        <v>0.18034494524508943</v>
      </c>
      <c r="D19" s="37">
        <v>0.73904552846540139</v>
      </c>
      <c r="E19" s="37">
        <v>3.0942228604334678</v>
      </c>
      <c r="F19" s="37">
        <v>0.73736325454048834</v>
      </c>
      <c r="G19" s="63">
        <f t="shared" si="0"/>
        <v>4.7509765886844466</v>
      </c>
      <c r="H19" s="67">
        <v>4.9843191090020333</v>
      </c>
      <c r="L19" s="35" t="s">
        <v>36</v>
      </c>
      <c r="M19" s="35">
        <v>8.6304095417657142E-2</v>
      </c>
      <c r="N19" s="35">
        <v>0.45312278117209176</v>
      </c>
      <c r="O19" s="35">
        <v>1.5943389238257109</v>
      </c>
      <c r="P19" s="35">
        <v>0.5113695212393955</v>
      </c>
      <c r="Q19" s="63">
        <f t="shared" si="1"/>
        <v>2.645135321654855</v>
      </c>
      <c r="R19" s="62">
        <v>2.7558355134131416</v>
      </c>
      <c r="V19" s="37" t="s">
        <v>36</v>
      </c>
      <c r="W19" s="37">
        <v>8.8070371935514619E-2</v>
      </c>
      <c r="X19" s="37">
        <v>0.33545820780362945</v>
      </c>
      <c r="Y19" s="37">
        <v>1.3864722156940339</v>
      </c>
      <c r="Z19" s="37">
        <v>0.67524244535808386</v>
      </c>
      <c r="AA19" s="63">
        <f t="shared" si="2"/>
        <v>2.4852432407912621</v>
      </c>
      <c r="AB19" s="67">
        <v>2.3455578103504169</v>
      </c>
      <c r="AF19" s="37" t="s">
        <v>36</v>
      </c>
      <c r="AG19" s="37">
        <v>0.12518814480624876</v>
      </c>
      <c r="AH19" s="37">
        <v>0.48934144064820922</v>
      </c>
      <c r="AI19" s="37">
        <v>3.1438014127079268</v>
      </c>
      <c r="AJ19" s="37">
        <v>0.5007928908247804</v>
      </c>
      <c r="AK19" s="63">
        <f t="shared" si="3"/>
        <v>4.2591238889871654</v>
      </c>
      <c r="AL19" s="67">
        <v>4.4746119091492833</v>
      </c>
      <c r="AP19" s="35" t="s">
        <v>36</v>
      </c>
      <c r="AQ19" s="35">
        <v>0.10760747313314488</v>
      </c>
      <c r="AR19" s="35">
        <v>0.495100220229025</v>
      </c>
      <c r="AS19" s="35">
        <v>2.4933589675943861</v>
      </c>
      <c r="AT19" s="35">
        <v>0.53425400775265885</v>
      </c>
      <c r="AU19" s="74">
        <f t="shared" si="4"/>
        <v>3.6303206687092149</v>
      </c>
      <c r="AV19" s="42">
        <v>3.4183599909329252</v>
      </c>
      <c r="AZ19" s="37" t="s">
        <v>36</v>
      </c>
      <c r="BA19" s="37">
        <v>0.12977003961407632</v>
      </c>
      <c r="BB19" s="37">
        <v>0.55543482205069983</v>
      </c>
      <c r="BC19" s="37">
        <v>3.0597552998509601</v>
      </c>
      <c r="BD19" s="37">
        <v>1.7996116214137841</v>
      </c>
      <c r="BE19" s="63">
        <f t="shared" si="5"/>
        <v>5.5445717829295198</v>
      </c>
      <c r="BF19" s="67">
        <v>5.0568214804488756</v>
      </c>
      <c r="BJ19" s="37" t="s">
        <v>36</v>
      </c>
      <c r="BK19" s="37">
        <v>9.8948794260043896E-2</v>
      </c>
      <c r="BL19" s="37">
        <v>0.48012939045194014</v>
      </c>
      <c r="BM19" s="37">
        <v>2.5291414278701096</v>
      </c>
      <c r="BN19" s="37">
        <v>0.5337328975624992</v>
      </c>
      <c r="BO19" s="63">
        <v>3.6419525101445931</v>
      </c>
      <c r="BP19" s="67">
        <v>3.6720438404532501</v>
      </c>
      <c r="BR19" s="37"/>
      <c r="BS19" s="37"/>
      <c r="BT19" s="35" t="s">
        <v>36</v>
      </c>
      <c r="BU19" s="35">
        <v>0.1820667226810839</v>
      </c>
      <c r="BV19" s="35">
        <v>0.67866708522937436</v>
      </c>
      <c r="BW19" s="35">
        <v>5.6392174938796176</v>
      </c>
      <c r="BX19" s="35">
        <v>0.85391182959990863</v>
      </c>
      <c r="BY19" s="63">
        <f>SUM(BU19:BX19)</f>
        <v>7.3538631313899847</v>
      </c>
      <c r="BZ19" s="42">
        <v>7.5938887820487926</v>
      </c>
      <c r="CD19" s="35" t="s">
        <v>36</v>
      </c>
      <c r="CE19" s="35">
        <v>9.6738388092895145E-2</v>
      </c>
      <c r="CF19" s="35">
        <v>0.4605340896704021</v>
      </c>
      <c r="CG19" s="35">
        <v>0.46599450282901711</v>
      </c>
      <c r="CH19" s="35">
        <v>2.756198289309177</v>
      </c>
      <c r="CI19" s="63">
        <f t="shared" si="6"/>
        <v>3.7794652699014915</v>
      </c>
      <c r="CJ19" s="62">
        <v>3.8883215873955419</v>
      </c>
      <c r="CN19" s="34" t="s">
        <v>36</v>
      </c>
      <c r="CO19" s="37">
        <v>9.0126390151739385E-4</v>
      </c>
      <c r="CP19" s="37">
        <v>0</v>
      </c>
      <c r="CQ19" s="37">
        <v>9.544978665684151E-3</v>
      </c>
      <c r="CR19" s="37">
        <v>3.530055102621818E-3</v>
      </c>
      <c r="CS19" s="37">
        <f t="shared" si="7"/>
        <v>1.3976297669823362E-2</v>
      </c>
      <c r="CT19" s="39">
        <v>4.1574121820901401E-2</v>
      </c>
      <c r="CW19" s="11" t="s">
        <v>36</v>
      </c>
      <c r="CX19" s="35">
        <v>8.2290330924477351E-2</v>
      </c>
      <c r="CY19" s="35">
        <v>0.32756424560399383</v>
      </c>
      <c r="CZ19" s="35">
        <v>2.3708973824056767</v>
      </c>
      <c r="DA19" s="35">
        <v>0.40961109305111032</v>
      </c>
      <c r="DB19" s="35">
        <f t="shared" si="8"/>
        <v>3.1903630519852584</v>
      </c>
      <c r="DC19" s="44">
        <v>3.3436779108634256</v>
      </c>
      <c r="DG19" s="11" t="s">
        <v>36</v>
      </c>
      <c r="DH19" s="35">
        <v>8.6380569125489443E-3</v>
      </c>
      <c r="DI19" s="35">
        <v>1.8747764883444901E-2</v>
      </c>
      <c r="DJ19" s="35">
        <v>8.7058141227995198E-2</v>
      </c>
      <c r="DK19" s="35">
        <v>0.20508349624290401</v>
      </c>
      <c r="DL19" s="35">
        <f t="shared" si="9"/>
        <v>0.31952745926689308</v>
      </c>
      <c r="DM19" s="44">
        <v>0.32356910733061173</v>
      </c>
      <c r="DQ19" s="11" t="s">
        <v>36</v>
      </c>
      <c r="DR19" s="35">
        <v>6.36875576533552E-3</v>
      </c>
      <c r="DS19" s="35">
        <v>1.3079066240708872E-2</v>
      </c>
      <c r="DT19" s="35">
        <v>6.1344578963907603E-2</v>
      </c>
      <c r="DU19" s="35">
        <v>0.12107088921126501</v>
      </c>
      <c r="DV19" s="35">
        <f t="shared" si="10"/>
        <v>0.20186329018121701</v>
      </c>
      <c r="DW19" s="44">
        <v>0.19442398113599418</v>
      </c>
      <c r="EA19" s="11" t="s">
        <v>36</v>
      </c>
      <c r="EB19" s="35">
        <v>9.0535647690314532E-3</v>
      </c>
      <c r="EC19" s="35">
        <v>1.2968752722323671E-2</v>
      </c>
      <c r="ED19" s="35">
        <v>6.0884669024312346E-2</v>
      </c>
      <c r="EE19" s="35">
        <v>8.6189249609248966E-2</v>
      </c>
      <c r="EF19" s="35">
        <f t="shared" si="11"/>
        <v>0.16909623612491642</v>
      </c>
      <c r="EG19" s="44">
        <v>0.18149946629833752</v>
      </c>
      <c r="EK19" s="36" t="s">
        <v>36</v>
      </c>
      <c r="EL19" s="37">
        <v>2.4798273255702812E-3</v>
      </c>
      <c r="EM19" s="37">
        <v>1.9075225472623167E-3</v>
      </c>
      <c r="EN19" s="37">
        <v>1.8922688936394382E-2</v>
      </c>
      <c r="EO19" s="37">
        <v>8.524679857786438E-2</v>
      </c>
      <c r="EP19" s="37">
        <f t="shared" si="12"/>
        <v>0.10855683738709136</v>
      </c>
      <c r="EQ19" s="39">
        <v>0.21401067131696</v>
      </c>
    </row>
    <row r="20" spans="2:163">
      <c r="B20" s="84" t="s">
        <v>37</v>
      </c>
      <c r="C20" s="37">
        <v>0.11216269020848917</v>
      </c>
      <c r="D20" s="37">
        <v>2.4330497640878326E-2</v>
      </c>
      <c r="E20" s="51">
        <v>15.70177522872017</v>
      </c>
      <c r="F20" s="37">
        <v>3.8216474425898115</v>
      </c>
      <c r="G20" s="61">
        <f t="shared" si="0"/>
        <v>19.659915859159348</v>
      </c>
      <c r="H20" s="68">
        <v>16.574703811135336</v>
      </c>
      <c r="L20" s="35" t="s">
        <v>37</v>
      </c>
      <c r="M20" s="35">
        <v>0.18433682659463446</v>
      </c>
      <c r="N20" s="35">
        <v>1.2655111918478963E-2</v>
      </c>
      <c r="O20" s="42">
        <v>12.161326906468723</v>
      </c>
      <c r="P20" s="35">
        <v>8.2157726699283504</v>
      </c>
      <c r="Q20" s="61">
        <f t="shared" si="1"/>
        <v>20.574091514910187</v>
      </c>
      <c r="R20" s="64">
        <v>20.056363748417084</v>
      </c>
      <c r="V20" s="37" t="s">
        <v>37</v>
      </c>
      <c r="W20" s="37">
        <v>0.17679926892121323</v>
      </c>
      <c r="X20" s="37">
        <v>1.2054264585095266E-2</v>
      </c>
      <c r="Y20" s="51">
        <v>12.844274740788391</v>
      </c>
      <c r="Z20" s="51">
        <v>10.068078339598538</v>
      </c>
      <c r="AA20" s="61">
        <f t="shared" si="2"/>
        <v>23.10120661389324</v>
      </c>
      <c r="AB20" s="68">
        <v>20.365145062895667</v>
      </c>
      <c r="AF20" s="37" t="s">
        <v>37</v>
      </c>
      <c r="AG20" s="37">
        <v>9.7425181480859338E-2</v>
      </c>
      <c r="AH20" s="37">
        <v>6.2792652544486323E-3</v>
      </c>
      <c r="AI20" s="51">
        <v>12.4874740211876</v>
      </c>
      <c r="AJ20" s="37">
        <v>3.276216655050562</v>
      </c>
      <c r="AK20" s="61">
        <f t="shared" si="3"/>
        <v>15.86739512297347</v>
      </c>
      <c r="AL20" s="68">
        <v>14.622577939656585</v>
      </c>
      <c r="AP20" s="35" t="s">
        <v>37</v>
      </c>
      <c r="AQ20" s="37">
        <v>0.13186657478257899</v>
      </c>
      <c r="AR20" s="37">
        <v>1.6750179841225003E-2</v>
      </c>
      <c r="AS20" s="51">
        <v>13.7491683097586</v>
      </c>
      <c r="AT20" s="37">
        <v>3.6765735994689899</v>
      </c>
      <c r="AU20" s="61">
        <f t="shared" si="4"/>
        <v>17.574358663851395</v>
      </c>
      <c r="AV20" s="51">
        <v>17.856563451302332</v>
      </c>
      <c r="AZ20" s="37" t="s">
        <v>37</v>
      </c>
      <c r="BA20" s="37">
        <v>0.10384713553863779</v>
      </c>
      <c r="BB20" s="37">
        <v>1.0465225041217472E-2</v>
      </c>
      <c r="BC20" s="51">
        <v>11.4901468593212</v>
      </c>
      <c r="BD20" s="51">
        <v>4.3829859715759003</v>
      </c>
      <c r="BE20" s="61">
        <f t="shared" si="5"/>
        <v>15.987445191476956</v>
      </c>
      <c r="BF20" s="68">
        <v>15.743337252040918</v>
      </c>
      <c r="BJ20" s="37" t="s">
        <v>37</v>
      </c>
      <c r="BK20" s="37">
        <v>0.14369729767405789</v>
      </c>
      <c r="BL20" s="37">
        <v>1.8039952828370228E-2</v>
      </c>
      <c r="BM20" s="51">
        <v>16.5171678487763</v>
      </c>
      <c r="BN20" s="37">
        <v>2.9158413445245159</v>
      </c>
      <c r="BO20" s="61">
        <v>19.594746443803245</v>
      </c>
      <c r="BP20" s="68">
        <v>19.144013887357499</v>
      </c>
      <c r="BR20" s="37"/>
      <c r="BS20" s="37"/>
      <c r="BT20" s="35" t="s">
        <v>37</v>
      </c>
      <c r="BU20" s="35">
        <v>9.2345748108798281E-2</v>
      </c>
      <c r="BV20" s="35">
        <v>1.6796970989918614E-2</v>
      </c>
      <c r="BW20" s="42">
        <v>14.5971135164062</v>
      </c>
      <c r="BX20" s="35">
        <v>2.3632688916975937</v>
      </c>
      <c r="BY20" s="61">
        <f>SUM(BU20:BX20)</f>
        <v>17.06952512720251</v>
      </c>
      <c r="BZ20" s="42">
        <v>16.281944226378918</v>
      </c>
      <c r="CD20" s="35" t="s">
        <v>37</v>
      </c>
      <c r="CE20" s="35">
        <v>0.13582128933769289</v>
      </c>
      <c r="CF20" s="35">
        <v>9.6033900603474925E-3</v>
      </c>
      <c r="CG20" s="35">
        <v>2.4636274652155681</v>
      </c>
      <c r="CH20" s="42">
        <v>13.683027922056899</v>
      </c>
      <c r="CI20" s="61">
        <f t="shared" si="6"/>
        <v>16.292080066670508</v>
      </c>
      <c r="CJ20" s="64">
        <v>16.080662112234837</v>
      </c>
      <c r="CN20" s="34" t="s">
        <v>37</v>
      </c>
      <c r="CO20" s="37">
        <v>1.6110266693714001E-2</v>
      </c>
      <c r="CP20" s="37">
        <v>0.15345305112689059</v>
      </c>
      <c r="CQ20" s="37">
        <v>3.3238985580283398</v>
      </c>
      <c r="CR20" s="37">
        <v>5.2640216987263427E-2</v>
      </c>
      <c r="CS20" s="37">
        <f t="shared" si="7"/>
        <v>3.5461020928362079</v>
      </c>
      <c r="CT20" s="39">
        <v>0.188653906946773</v>
      </c>
      <c r="CW20" s="11" t="s">
        <v>37</v>
      </c>
      <c r="CX20" s="35">
        <v>8.3073969144788373E-2</v>
      </c>
      <c r="CY20" s="35">
        <v>2.0130185969985462E-3</v>
      </c>
      <c r="CZ20" s="42">
        <v>10.6187861349645</v>
      </c>
      <c r="DA20" s="35">
        <v>4.0473601798919017</v>
      </c>
      <c r="DB20" s="42">
        <f t="shared" si="8"/>
        <v>14.751233302598189</v>
      </c>
      <c r="DC20" s="43">
        <v>14.257452730341836</v>
      </c>
      <c r="DG20" s="11" t="s">
        <v>37</v>
      </c>
      <c r="DH20" s="35">
        <v>1.797134941598549E-2</v>
      </c>
      <c r="DI20" s="35">
        <v>5.4932360850011202E-3</v>
      </c>
      <c r="DJ20" s="35">
        <v>0.86814323500549895</v>
      </c>
      <c r="DK20" s="35">
        <v>3.33197664190395</v>
      </c>
      <c r="DL20" s="35">
        <f t="shared" si="9"/>
        <v>4.2235844624104359</v>
      </c>
      <c r="DM20" s="44">
        <v>4.3086075234321664</v>
      </c>
      <c r="DQ20" s="11" t="s">
        <v>37</v>
      </c>
      <c r="DR20" s="35">
        <v>1.9773050363550617E-2</v>
      </c>
      <c r="DS20" s="35">
        <v>4.3615879009850872E-4</v>
      </c>
      <c r="DT20" s="35">
        <v>0.72114087269956595</v>
      </c>
      <c r="DU20" s="35">
        <v>4.2751421740264997</v>
      </c>
      <c r="DV20" s="35">
        <f t="shared" si="10"/>
        <v>5.0164922558797151</v>
      </c>
      <c r="DW20" s="44">
        <v>5.0281127873459175</v>
      </c>
      <c r="EA20" s="11" t="s">
        <v>37</v>
      </c>
      <c r="EB20" s="35">
        <v>1.4020648456157339E-2</v>
      </c>
      <c r="EC20" s="35">
        <v>2.2394163070934092E-4</v>
      </c>
      <c r="ED20" s="35">
        <v>1.3684199191146</v>
      </c>
      <c r="EE20" s="35">
        <v>4.0661815058627697</v>
      </c>
      <c r="EF20" s="35">
        <f t="shared" si="11"/>
        <v>5.4488460150642366</v>
      </c>
      <c r="EG20" s="44">
        <v>5.2307971933610009</v>
      </c>
      <c r="EK20" s="36" t="s">
        <v>37</v>
      </c>
      <c r="EL20" s="37">
        <v>5.6835201332474938E-3</v>
      </c>
      <c r="EM20" s="37">
        <v>1.8326172227897584E-2</v>
      </c>
      <c r="EN20" s="37">
        <v>0.32419259466249073</v>
      </c>
      <c r="EO20" s="37">
        <v>2.0271496118247017</v>
      </c>
      <c r="EP20" s="37">
        <f t="shared" si="12"/>
        <v>2.3753518988483373</v>
      </c>
      <c r="EQ20" s="40">
        <v>2.2347266199390301</v>
      </c>
    </row>
    <row r="21" spans="2:163">
      <c r="B21" s="84" t="s">
        <v>48</v>
      </c>
      <c r="C21" s="37">
        <v>8.9319652164215565E-4</v>
      </c>
      <c r="D21" s="37">
        <v>2.0990957383980293E-2</v>
      </c>
      <c r="E21" s="51">
        <v>44.936445564616911</v>
      </c>
      <c r="F21" s="51">
        <v>10.881750881784763</v>
      </c>
      <c r="G21" s="61">
        <f t="shared" si="0"/>
        <v>55.840080600307296</v>
      </c>
      <c r="H21" s="68">
        <v>61.205915924267885</v>
      </c>
      <c r="L21" s="37" t="s">
        <v>48</v>
      </c>
      <c r="M21" s="37">
        <v>0</v>
      </c>
      <c r="N21" s="37">
        <v>1.8132459886696397E-2</v>
      </c>
      <c r="O21" s="51">
        <v>20.850687939163599</v>
      </c>
      <c r="P21" s="37">
        <v>1.304546387267197</v>
      </c>
      <c r="Q21" s="61">
        <f t="shared" si="1"/>
        <v>22.173366786317494</v>
      </c>
      <c r="R21" s="68">
        <v>21.433161046809612</v>
      </c>
      <c r="V21" s="37" t="s">
        <v>48</v>
      </c>
      <c r="W21" s="37">
        <v>8.8234084105532631E-4</v>
      </c>
      <c r="X21" s="37">
        <v>5.5463585498080233E-3</v>
      </c>
      <c r="Y21" s="51">
        <v>17.847995410342062</v>
      </c>
      <c r="Z21" s="37">
        <v>2.5757577853916276</v>
      </c>
      <c r="AA21" s="61">
        <f t="shared" si="2"/>
        <v>20.430181895124552</v>
      </c>
      <c r="AB21" s="68">
        <v>20.194461612973701</v>
      </c>
      <c r="AF21" s="37" t="s">
        <v>48</v>
      </c>
      <c r="AG21" s="37">
        <v>0</v>
      </c>
      <c r="AH21" s="37">
        <v>4.9765625682768582E-3</v>
      </c>
      <c r="AI21" s="51">
        <v>35.60058244489116</v>
      </c>
      <c r="AJ21" s="37">
        <v>5.2788174557790635</v>
      </c>
      <c r="AK21" s="61">
        <f t="shared" si="3"/>
        <v>40.884376463238496</v>
      </c>
      <c r="AL21" s="68">
        <v>38.116922074436033</v>
      </c>
      <c r="AP21" s="37" t="s">
        <v>48</v>
      </c>
      <c r="AQ21" s="37">
        <v>5.6743579959485878E-4</v>
      </c>
      <c r="AR21" s="37">
        <v>4.4864255852853033E-3</v>
      </c>
      <c r="AS21" s="51">
        <v>33.193568140601499</v>
      </c>
      <c r="AT21" s="37">
        <v>2.2293609494636102</v>
      </c>
      <c r="AU21" s="61">
        <f t="shared" si="4"/>
        <v>35.427982951449991</v>
      </c>
      <c r="AV21" s="51">
        <v>35.478393420576097</v>
      </c>
      <c r="AZ21" s="37" t="s">
        <v>48</v>
      </c>
      <c r="BA21" s="37">
        <v>0</v>
      </c>
      <c r="BB21" s="37">
        <v>8.4125683046044775E-3</v>
      </c>
      <c r="BC21" s="51">
        <v>42.488202354162901</v>
      </c>
      <c r="BD21" s="37">
        <v>2.6745423714346588</v>
      </c>
      <c r="BE21" s="61">
        <f t="shared" si="5"/>
        <v>45.171157293902169</v>
      </c>
      <c r="BF21" s="68">
        <v>44.312253129875458</v>
      </c>
      <c r="BJ21" s="37" t="s">
        <v>48</v>
      </c>
      <c r="BK21" s="37">
        <v>0</v>
      </c>
      <c r="BL21" s="37">
        <v>1.1665088519518869E-2</v>
      </c>
      <c r="BM21" s="51">
        <v>18.152591256890673</v>
      </c>
      <c r="BN21" s="37">
        <v>7.4219049985855179</v>
      </c>
      <c r="BO21" s="61">
        <v>25.586161343995709</v>
      </c>
      <c r="BP21" s="68">
        <v>39.875528425016029</v>
      </c>
      <c r="BR21" s="37"/>
      <c r="BS21" s="37"/>
      <c r="BT21" s="35" t="s">
        <v>48</v>
      </c>
      <c r="BU21" s="37">
        <v>9.7194794228334502E-4</v>
      </c>
      <c r="BV21" s="37">
        <v>1.0686121892396613E-2</v>
      </c>
      <c r="BW21" s="51">
        <v>49.736916435829698</v>
      </c>
      <c r="BX21" s="37">
        <v>6.5792218477661208</v>
      </c>
      <c r="BY21" s="61">
        <f>SUM(BU21:BX21)</f>
        <v>56.3277963534305</v>
      </c>
      <c r="BZ21" s="51">
        <v>54.757858954627039</v>
      </c>
      <c r="CD21" s="35" t="s">
        <v>48</v>
      </c>
      <c r="CE21" s="35">
        <v>1.2570640455112074E-3</v>
      </c>
      <c r="CF21" s="35">
        <v>5.9156578478431919E-3</v>
      </c>
      <c r="CG21" s="37">
        <v>5.5914383436224586</v>
      </c>
      <c r="CH21" s="51">
        <v>20.796891688775183</v>
      </c>
      <c r="CI21" s="61">
        <f t="shared" si="6"/>
        <v>26.395502754290995</v>
      </c>
      <c r="CJ21" s="64">
        <v>34.534393298222547</v>
      </c>
      <c r="CN21" s="34" t="s">
        <v>48</v>
      </c>
      <c r="CO21" s="37">
        <v>2.2691571700919661E-3</v>
      </c>
      <c r="CP21" s="37">
        <v>0</v>
      </c>
      <c r="CQ21" s="37">
        <v>0.10481346254010847</v>
      </c>
      <c r="CR21" s="37">
        <v>1.9854790092280743E-2</v>
      </c>
      <c r="CS21" s="37">
        <f t="shared" si="7"/>
        <v>0.12693740980248117</v>
      </c>
      <c r="CT21" s="39">
        <v>0.102518348498089</v>
      </c>
      <c r="CW21" s="11" t="s">
        <v>48</v>
      </c>
      <c r="CX21" s="35">
        <v>0</v>
      </c>
      <c r="CY21" s="35">
        <v>6.6954247577582773E-3</v>
      </c>
      <c r="CZ21" s="42">
        <v>26.886575819937352</v>
      </c>
      <c r="DA21" s="35">
        <v>4.0092598259232428</v>
      </c>
      <c r="DB21" s="42">
        <f t="shared" si="8"/>
        <v>30.902531070618352</v>
      </c>
      <c r="DC21" s="43">
        <v>28.016599496416944</v>
      </c>
      <c r="DG21" s="11" t="s">
        <v>48</v>
      </c>
      <c r="DH21" s="35">
        <v>0</v>
      </c>
      <c r="DI21" s="35">
        <v>9.7246392496582752E-3</v>
      </c>
      <c r="DJ21" s="35">
        <v>0.12593716820403378</v>
      </c>
      <c r="DK21" s="35">
        <v>0.74102374004649663</v>
      </c>
      <c r="DL21" s="35">
        <f t="shared" si="9"/>
        <v>0.87668554750018868</v>
      </c>
      <c r="DM21" s="44">
        <v>0.89453810486015328</v>
      </c>
      <c r="DQ21" s="11" t="s">
        <v>48</v>
      </c>
      <c r="DR21" s="35">
        <v>1.7360795136410066E-3</v>
      </c>
      <c r="DS21" s="35">
        <v>2.01498806429137E-2</v>
      </c>
      <c r="DT21" s="35">
        <v>0.28726748206229813</v>
      </c>
      <c r="DU21" s="35">
        <v>0.60553882494205702</v>
      </c>
      <c r="DV21" s="35">
        <f t="shared" si="10"/>
        <v>0.9146922671609099</v>
      </c>
      <c r="DW21" s="44">
        <v>0.90257686920871172</v>
      </c>
      <c r="EA21" s="11" t="s">
        <v>48</v>
      </c>
      <c r="EB21" s="35">
        <v>0</v>
      </c>
      <c r="EC21" s="35">
        <v>3.2487450498361617E-2</v>
      </c>
      <c r="ED21" s="35">
        <v>0.37985310975833225</v>
      </c>
      <c r="EE21" s="35">
        <v>0.39313264121334801</v>
      </c>
      <c r="EF21" s="35">
        <f t="shared" si="11"/>
        <v>0.80547320147004187</v>
      </c>
      <c r="EG21" s="44">
        <v>0.80996411702829418</v>
      </c>
      <c r="EK21" s="36" t="s">
        <v>48</v>
      </c>
      <c r="EL21" s="37">
        <v>0</v>
      </c>
      <c r="EM21" s="37">
        <v>1.0593968789504268E-2</v>
      </c>
      <c r="EN21" s="37">
        <v>3.9990755295110557E-2</v>
      </c>
      <c r="EO21" s="37">
        <v>0.4206015445142528</v>
      </c>
      <c r="EP21" s="37">
        <f t="shared" si="12"/>
        <v>0.47118626859886764</v>
      </c>
      <c r="EQ21" s="39">
        <v>0.86287844347992904</v>
      </c>
    </row>
    <row r="22" spans="2:163">
      <c r="B22" s="84" t="s">
        <v>65</v>
      </c>
      <c r="C22" s="37">
        <v>3.6520766573119824E-3</v>
      </c>
      <c r="D22" s="37">
        <v>0.10369408020471174</v>
      </c>
      <c r="E22" s="51">
        <v>12.903990496663255</v>
      </c>
      <c r="F22" s="37">
        <v>1.3287263891458136</v>
      </c>
      <c r="G22" s="61">
        <f t="shared" si="0"/>
        <v>14.340063042671092</v>
      </c>
      <c r="H22" s="68">
        <v>14.648708823900858</v>
      </c>
      <c r="L22" s="35" t="s">
        <v>65</v>
      </c>
      <c r="M22" s="35">
        <v>1.7896293821017262E-3</v>
      </c>
      <c r="N22" s="35">
        <v>4.0183985196711375E-2</v>
      </c>
      <c r="O22" s="35">
        <v>8.5222146821140594</v>
      </c>
      <c r="P22" s="35">
        <v>0.43924211590565698</v>
      </c>
      <c r="Q22" s="63">
        <f t="shared" si="1"/>
        <v>9.0034304125985294</v>
      </c>
      <c r="R22" s="62">
        <v>8.8560502093436551</v>
      </c>
      <c r="V22" s="37" t="s">
        <v>65</v>
      </c>
      <c r="W22" s="37">
        <v>1.7278420741960012E-3</v>
      </c>
      <c r="X22" s="37">
        <v>1.6756582994475588E-2</v>
      </c>
      <c r="Y22" s="37">
        <v>7.25755023818963</v>
      </c>
      <c r="Z22" s="37">
        <v>0.53251007661942384</v>
      </c>
      <c r="AA22" s="63">
        <f t="shared" si="2"/>
        <v>7.8085447398777257</v>
      </c>
      <c r="AB22" s="67">
        <v>7.4200599089451567</v>
      </c>
      <c r="AF22" s="37" t="s">
        <v>65</v>
      </c>
      <c r="AG22" s="37">
        <v>3.3976155944769014E-3</v>
      </c>
      <c r="AH22" s="37">
        <v>7.0653312361609322E-2</v>
      </c>
      <c r="AI22" s="51">
        <v>10.028394394844085</v>
      </c>
      <c r="AJ22" s="37">
        <v>0.78219663722659771</v>
      </c>
      <c r="AK22" s="61">
        <f t="shared" si="3"/>
        <v>10.884641960026769</v>
      </c>
      <c r="AL22" s="68">
        <v>10.126264691811238</v>
      </c>
      <c r="AP22" s="37" t="s">
        <v>65</v>
      </c>
      <c r="AQ22" s="37">
        <v>2.027431989158539E-3</v>
      </c>
      <c r="AR22" s="37">
        <v>4.1450234175894281E-2</v>
      </c>
      <c r="AS22" s="51">
        <v>11.2847835047003</v>
      </c>
      <c r="AT22" s="37">
        <v>0.56902540415285496</v>
      </c>
      <c r="AU22" s="61">
        <f t="shared" si="4"/>
        <v>11.897286575018208</v>
      </c>
      <c r="AV22" s="51">
        <v>11.745572239944524</v>
      </c>
      <c r="AZ22" s="37" t="s">
        <v>65</v>
      </c>
      <c r="BA22" s="37">
        <v>2.3995673861500148E-3</v>
      </c>
      <c r="BB22" s="37">
        <v>6.28443995655079E-2</v>
      </c>
      <c r="BC22" s="51">
        <v>11.795024219465228</v>
      </c>
      <c r="BD22" s="37">
        <v>0.43576985355569597</v>
      </c>
      <c r="BE22" s="61">
        <f t="shared" si="5"/>
        <v>12.296038039972581</v>
      </c>
      <c r="BF22" s="68">
        <v>11.849274254045609</v>
      </c>
      <c r="BJ22" s="37" t="s">
        <v>65</v>
      </c>
      <c r="BK22" s="37">
        <v>1.9107659597502838E-3</v>
      </c>
      <c r="BL22" s="37">
        <v>3.9680356687291536E-2</v>
      </c>
      <c r="BM22" s="37">
        <v>10.011174113400701</v>
      </c>
      <c r="BN22" s="37">
        <v>2.3784702796811987</v>
      </c>
      <c r="BO22" s="63">
        <v>12.431235515728941</v>
      </c>
      <c r="BP22" s="68">
        <v>12.325038758912156</v>
      </c>
      <c r="BR22" s="37"/>
      <c r="BS22" s="37"/>
      <c r="BT22" s="35" t="s">
        <v>65</v>
      </c>
      <c r="BU22" s="37">
        <v>2.6495001950696839E-3</v>
      </c>
      <c r="BV22" s="37">
        <v>7.2538438449860201E-2</v>
      </c>
      <c r="BW22" s="37">
        <v>7.86762914073294</v>
      </c>
      <c r="BX22" s="37">
        <v>1.6266652198592628</v>
      </c>
      <c r="BY22" s="63">
        <v>9.5694822992371336</v>
      </c>
      <c r="BZ22" s="51">
        <v>12.560754868520441</v>
      </c>
      <c r="CD22" s="35" t="s">
        <v>65</v>
      </c>
      <c r="CE22" s="35">
        <v>3.4581306894277217E-3</v>
      </c>
      <c r="CF22" s="35">
        <v>5.2378795989562972E-2</v>
      </c>
      <c r="CG22" s="37">
        <v>6.2654826622363897</v>
      </c>
      <c r="CH22" s="37">
        <v>1.5460317292876331</v>
      </c>
      <c r="CI22" s="63">
        <f t="shared" si="6"/>
        <v>7.8673513182030135</v>
      </c>
      <c r="CJ22" s="67">
        <v>9.6791210661675269</v>
      </c>
      <c r="CN22" s="34" t="s">
        <v>65</v>
      </c>
      <c r="CO22" s="37">
        <v>1.5110354064299877E-3</v>
      </c>
      <c r="CP22" s="37">
        <v>0</v>
      </c>
      <c r="CQ22" s="37">
        <v>1.1960915383563286E-2</v>
      </c>
      <c r="CR22" s="37">
        <v>1.1814661395623104E-2</v>
      </c>
      <c r="CS22" s="37">
        <f t="shared" si="7"/>
        <v>2.5286612185616376E-2</v>
      </c>
      <c r="CT22" s="39">
        <v>3.7280264295182601E-2</v>
      </c>
      <c r="CW22" s="11" t="s">
        <v>65</v>
      </c>
      <c r="CX22" s="35">
        <v>1.6298684173075601E-3</v>
      </c>
      <c r="CY22" s="35">
        <v>3.9914700655628008E-2</v>
      </c>
      <c r="CZ22" s="35">
        <v>8.29255022308935</v>
      </c>
      <c r="DA22" s="35">
        <v>0.796254211877921</v>
      </c>
      <c r="DB22" s="35">
        <f t="shared" si="8"/>
        <v>9.1303490040402071</v>
      </c>
      <c r="DC22" s="44">
        <v>9.0245106296395345</v>
      </c>
      <c r="DG22" s="11" t="s">
        <v>65</v>
      </c>
      <c r="DH22" s="35">
        <v>0</v>
      </c>
      <c r="DI22" s="35">
        <v>2.4662947803177153E-3</v>
      </c>
      <c r="DJ22" s="35">
        <v>0.1337392921477818</v>
      </c>
      <c r="DK22" s="35">
        <v>0.22623136893189627</v>
      </c>
      <c r="DL22" s="35">
        <f t="shared" si="9"/>
        <v>0.3624369558599958</v>
      </c>
      <c r="DM22" s="44">
        <v>0.35341346272054924</v>
      </c>
      <c r="DQ22" s="11" t="s">
        <v>65</v>
      </c>
      <c r="DR22" s="35">
        <v>0</v>
      </c>
      <c r="DS22" s="35">
        <v>8.1420944237296441E-3</v>
      </c>
      <c r="DT22" s="35">
        <v>0.17276922862417099</v>
      </c>
      <c r="DU22" s="35">
        <v>0.311145758909254</v>
      </c>
      <c r="DV22" s="35">
        <f t="shared" si="10"/>
        <v>0.49205708195715464</v>
      </c>
      <c r="DW22" s="44">
        <v>0.45514109366624594</v>
      </c>
      <c r="EA22" s="11" t="s">
        <v>65</v>
      </c>
      <c r="EB22" s="35">
        <v>7.0607799782201918E-4</v>
      </c>
      <c r="EC22" s="35">
        <v>3.3095203287375301E-3</v>
      </c>
      <c r="ED22" s="35">
        <v>0.143227234655951</v>
      </c>
      <c r="EE22" s="35">
        <v>0.229234342721921</v>
      </c>
      <c r="EF22" s="35">
        <f t="shared" si="11"/>
        <v>0.37647717570443151</v>
      </c>
      <c r="EG22" s="44">
        <v>0.31702744625855589</v>
      </c>
      <c r="EK22" s="36" t="s">
        <v>65</v>
      </c>
      <c r="EL22" s="37">
        <v>5.3982043442173241E-4</v>
      </c>
      <c r="EM22" s="37"/>
      <c r="EN22" s="37">
        <v>3.1862609962725476E-2</v>
      </c>
      <c r="EO22" s="37">
        <v>0.183409495980314</v>
      </c>
      <c r="EP22" s="37">
        <f t="shared" si="12"/>
        <v>0.21581192637746122</v>
      </c>
      <c r="EQ22" s="39">
        <v>0.246195657450377</v>
      </c>
    </row>
    <row r="23" spans="2:163">
      <c r="B23" s="84" t="s">
        <v>66</v>
      </c>
      <c r="C23" s="37">
        <v>7.9186720138033377E-4</v>
      </c>
      <c r="D23" s="37">
        <v>2.1196646157639824E-2</v>
      </c>
      <c r="E23" s="37">
        <v>0.14534898418738249</v>
      </c>
      <c r="F23" s="37">
        <v>0.14381295351137011</v>
      </c>
      <c r="G23" s="63">
        <f t="shared" si="0"/>
        <v>0.31115045105777273</v>
      </c>
      <c r="H23" s="67">
        <v>0.91220502875043274</v>
      </c>
      <c r="L23" s="35" t="s">
        <v>66</v>
      </c>
      <c r="M23" s="35">
        <v>0</v>
      </c>
      <c r="N23" s="35">
        <v>8.5058680269182296E-3</v>
      </c>
      <c r="O23" s="35">
        <v>0.19913265217751999</v>
      </c>
      <c r="P23" s="35">
        <v>0.12406465264330099</v>
      </c>
      <c r="Q23" s="63">
        <f t="shared" si="1"/>
        <v>0.3317031728477392</v>
      </c>
      <c r="R23" s="62">
        <v>0.36720589300336903</v>
      </c>
      <c r="V23" s="37" t="s">
        <v>66</v>
      </c>
      <c r="W23" s="37">
        <v>0</v>
      </c>
      <c r="X23" s="37">
        <v>3.358516624991537E-3</v>
      </c>
      <c r="Y23" s="37">
        <v>0.16453690496078643</v>
      </c>
      <c r="Z23" s="37">
        <v>9.1523023114535085E-2</v>
      </c>
      <c r="AA23" s="63">
        <f t="shared" si="2"/>
        <v>0.25941844470031306</v>
      </c>
      <c r="AB23" s="67">
        <v>0.29542632285047649</v>
      </c>
      <c r="AF23" s="37" t="s">
        <v>66</v>
      </c>
      <c r="AG23" s="37">
        <v>7.0809406721764566E-4</v>
      </c>
      <c r="AH23" s="37">
        <v>1.4620873720711275E-2</v>
      </c>
      <c r="AI23" s="37">
        <v>0.31988060818300501</v>
      </c>
      <c r="AJ23" s="37">
        <v>7.4471878340501577E-2</v>
      </c>
      <c r="AK23" s="63">
        <f t="shared" si="3"/>
        <v>0.40968145431143549</v>
      </c>
      <c r="AL23" s="67">
        <v>0.41671097625046893</v>
      </c>
      <c r="AP23" s="37" t="s">
        <v>66</v>
      </c>
      <c r="AQ23" s="37">
        <v>0</v>
      </c>
      <c r="AR23" s="37">
        <v>9.2855334461483044E-3</v>
      </c>
      <c r="AS23" s="37">
        <v>0.194536873815739</v>
      </c>
      <c r="AT23" s="37">
        <v>0.176309318508478</v>
      </c>
      <c r="AU23" s="63">
        <f t="shared" si="4"/>
        <v>0.3801317257703653</v>
      </c>
      <c r="AV23" s="51">
        <v>0.47159103858346607</v>
      </c>
      <c r="AZ23" s="37" t="s">
        <v>66</v>
      </c>
      <c r="BA23" s="37">
        <v>6.4146864439789905E-4</v>
      </c>
      <c r="BB23" s="37">
        <v>1.3262937446354222E-2</v>
      </c>
      <c r="BC23" s="37">
        <v>0.39294716919850098</v>
      </c>
      <c r="BD23" s="37">
        <v>5.9017946816660553E-2</v>
      </c>
      <c r="BE23" s="63">
        <f t="shared" si="5"/>
        <v>0.46586952210591365</v>
      </c>
      <c r="BF23" s="67">
        <v>0.58717717228551614</v>
      </c>
      <c r="BJ23" s="37" t="s">
        <v>66</v>
      </c>
      <c r="BK23" s="37">
        <v>0</v>
      </c>
      <c r="BL23" s="37">
        <v>1.076856087652437E-2</v>
      </c>
      <c r="BM23" s="37">
        <v>5.9566362375855775E-2</v>
      </c>
      <c r="BN23" s="37">
        <v>0.41397779293667308</v>
      </c>
      <c r="BO23" s="63">
        <v>0.48431271618905325</v>
      </c>
      <c r="BP23" s="67">
        <v>0.47745366848916898</v>
      </c>
      <c r="BR23" s="37"/>
      <c r="BS23" s="37"/>
      <c r="BT23" s="35" t="s">
        <v>66</v>
      </c>
      <c r="BU23" s="37">
        <v>5.1008003871196115E-4</v>
      </c>
      <c r="BV23" s="37">
        <v>1.5810110460321179E-2</v>
      </c>
      <c r="BW23" s="37">
        <v>0.168906186176043</v>
      </c>
      <c r="BX23" s="37">
        <v>0.51280175950779505</v>
      </c>
      <c r="BY23" s="63">
        <v>0.69802813618287118</v>
      </c>
      <c r="BZ23" s="51">
        <v>0.73139863744839528</v>
      </c>
      <c r="CD23" s="35" t="s">
        <v>66</v>
      </c>
      <c r="CE23" s="35">
        <v>5.6368420764640263E-4</v>
      </c>
      <c r="CF23" s="35">
        <v>1.1651476579288977E-2</v>
      </c>
      <c r="CG23" s="37">
        <v>4.7506330263863042E-2</v>
      </c>
      <c r="CH23" s="37">
        <v>0.36365484668198772</v>
      </c>
      <c r="CI23" s="63">
        <f t="shared" si="6"/>
        <v>0.42337633773278616</v>
      </c>
      <c r="CJ23" s="67">
        <v>0.47565947051339935</v>
      </c>
      <c r="CN23" s="34" t="s">
        <v>66</v>
      </c>
      <c r="CO23" s="37">
        <v>8.2076467274474867E-4</v>
      </c>
      <c r="CP23" s="37">
        <v>0</v>
      </c>
      <c r="CQ23" s="37">
        <v>2.0467099715340059E-3</v>
      </c>
      <c r="CR23" s="37">
        <v>1.8446060176209357E-3</v>
      </c>
      <c r="CS23" s="37">
        <f t="shared" si="7"/>
        <v>4.71208066189969E-3</v>
      </c>
      <c r="CT23" s="39">
        <v>7.22476760233552E-3</v>
      </c>
      <c r="CW23" s="11" t="s">
        <v>66</v>
      </c>
      <c r="CX23" s="35">
        <v>0</v>
      </c>
      <c r="CY23" s="35">
        <v>9.8611264596497172E-3</v>
      </c>
      <c r="CZ23" s="35">
        <v>0.40063118753277399</v>
      </c>
      <c r="DA23" s="35">
        <v>0.18050923912598801</v>
      </c>
      <c r="DB23" s="35">
        <f t="shared" si="8"/>
        <v>0.59100155311841174</v>
      </c>
      <c r="DC23" s="44">
        <v>0.53988912451614868</v>
      </c>
      <c r="DG23" s="11" t="s">
        <v>66</v>
      </c>
      <c r="DH23" s="35">
        <v>0</v>
      </c>
      <c r="DI23" s="35">
        <v>4.2902535280244973E-3</v>
      </c>
      <c r="DJ23" s="35">
        <v>1.29786166540675E-2</v>
      </c>
      <c r="DK23" s="35">
        <v>6.2033241011277003E-2</v>
      </c>
      <c r="DL23" s="35">
        <f t="shared" si="9"/>
        <v>7.9302111193368996E-2</v>
      </c>
      <c r="DM23" s="44">
        <v>8.5720889878483877E-2</v>
      </c>
      <c r="DQ23" s="11" t="s">
        <v>66</v>
      </c>
      <c r="DR23" s="35">
        <v>7.0561606336255007E-4</v>
      </c>
      <c r="DS23" s="35">
        <v>1.8774300969182664E-3</v>
      </c>
      <c r="DT23" s="35">
        <v>8.8748700146545727E-3</v>
      </c>
      <c r="DU23" s="35">
        <v>4.6163885466321088E-2</v>
      </c>
      <c r="DV23" s="35">
        <f t="shared" si="10"/>
        <v>5.7621801641256479E-2</v>
      </c>
      <c r="DW23" s="44">
        <v>5.2116204805306772E-2</v>
      </c>
      <c r="EA23" s="11" t="s">
        <v>66</v>
      </c>
      <c r="EB23" s="35">
        <v>0</v>
      </c>
      <c r="EC23" s="35">
        <v>2.7961637917893216E-3</v>
      </c>
      <c r="ED23" s="35">
        <v>9.5691023450454084E-3</v>
      </c>
      <c r="EE23" s="35">
        <v>2.7231228734149501E-2</v>
      </c>
      <c r="EF23" s="35">
        <f t="shared" si="11"/>
        <v>3.9596494870984232E-2</v>
      </c>
      <c r="EG23" s="44">
        <v>4.3441990116641585E-2</v>
      </c>
      <c r="EK23" s="36" t="s">
        <v>66</v>
      </c>
      <c r="EL23" s="37">
        <v>0</v>
      </c>
      <c r="EM23" s="37"/>
      <c r="EN23" s="37">
        <v>2.3140869667708764E-3</v>
      </c>
      <c r="EO23" s="37">
        <v>5.3968794939299458E-2</v>
      </c>
      <c r="EP23" s="37">
        <f t="shared" si="12"/>
        <v>5.6282881906070337E-2</v>
      </c>
      <c r="EQ23" s="39">
        <v>6.6038098161289804E-2</v>
      </c>
    </row>
    <row r="24" spans="2:163">
      <c r="B24" s="84" t="s">
        <v>70</v>
      </c>
      <c r="C24" s="37">
        <v>4.0570194323933918E-2</v>
      </c>
      <c r="D24" s="37">
        <v>1.5994283458986892E-2</v>
      </c>
      <c r="E24" s="52">
        <v>67.375872775356001</v>
      </c>
      <c r="F24" s="52">
        <v>60.234471919618997</v>
      </c>
      <c r="G24" s="65">
        <f t="shared" si="0"/>
        <v>127.66690917275793</v>
      </c>
      <c r="H24" s="66">
        <v>118.12366189774168</v>
      </c>
      <c r="L24" s="35" t="s">
        <v>70</v>
      </c>
      <c r="M24" s="35">
        <v>2.7030371630771793E-2</v>
      </c>
      <c r="N24" s="35">
        <v>8.4513775390395861E-4</v>
      </c>
      <c r="O24" s="42">
        <v>23.454424652223501</v>
      </c>
      <c r="P24" s="42">
        <v>15.2011858946996</v>
      </c>
      <c r="Q24" s="61">
        <f t="shared" si="1"/>
        <v>38.683486056307778</v>
      </c>
      <c r="R24" s="64">
        <v>36.581605522615895</v>
      </c>
      <c r="V24" s="37" t="s">
        <v>70</v>
      </c>
      <c r="W24" s="37">
        <v>5.4872343453828923E-2</v>
      </c>
      <c r="X24" s="37">
        <v>0</v>
      </c>
      <c r="Y24" s="51">
        <v>14.846089551034099</v>
      </c>
      <c r="Z24" s="51">
        <v>13.205508844915901</v>
      </c>
      <c r="AA24" s="61">
        <f t="shared" si="2"/>
        <v>28.106470739403829</v>
      </c>
      <c r="AB24" s="68">
        <v>27.739860546314482</v>
      </c>
      <c r="AF24" s="37" t="s">
        <v>70</v>
      </c>
      <c r="AG24" s="37">
        <v>2.0328173183409171E-2</v>
      </c>
      <c r="AH24" s="37">
        <v>0</v>
      </c>
      <c r="AI24" s="51">
        <v>20.067618180485699</v>
      </c>
      <c r="AJ24" s="51">
        <v>21.810853063348699</v>
      </c>
      <c r="AK24" s="61">
        <f t="shared" si="3"/>
        <v>41.898799417017806</v>
      </c>
      <c r="AL24" s="68">
        <v>41.243748431532062</v>
      </c>
      <c r="AP24" s="37" t="s">
        <v>70</v>
      </c>
      <c r="AQ24" s="37">
        <v>3.7858661785975106E-2</v>
      </c>
      <c r="AR24" s="37">
        <v>1.0855394025121893E-3</v>
      </c>
      <c r="AS24" s="51">
        <v>31.048894557582798</v>
      </c>
      <c r="AT24" s="51">
        <v>19.914535926580601</v>
      </c>
      <c r="AU24" s="61">
        <f t="shared" si="4"/>
        <v>51.002374685351889</v>
      </c>
      <c r="AV24" s="51">
        <v>50.561184388117255</v>
      </c>
      <c r="AZ24" s="37" t="s">
        <v>70</v>
      </c>
      <c r="BA24" s="37">
        <v>1.3421280388259559E-2</v>
      </c>
      <c r="BB24" s="37">
        <v>2.2361491288720647E-3</v>
      </c>
      <c r="BC24" s="51">
        <v>30.545144941112898</v>
      </c>
      <c r="BD24" s="51">
        <v>3.4098310746389</v>
      </c>
      <c r="BE24" s="61">
        <f t="shared" si="5"/>
        <v>33.97063344526893</v>
      </c>
      <c r="BF24" s="68">
        <v>32.372447574855165</v>
      </c>
      <c r="BJ24" s="37" t="s">
        <v>70</v>
      </c>
      <c r="BK24" s="37">
        <v>4.5178010689669257E-2</v>
      </c>
      <c r="BL24" s="37">
        <v>-4.0171039055997688E-4</v>
      </c>
      <c r="BM24" s="51">
        <v>43.587647796289303</v>
      </c>
      <c r="BN24" s="51">
        <v>11.612776933909682</v>
      </c>
      <c r="BO24" s="61">
        <v>55.245201030498094</v>
      </c>
      <c r="BP24" s="68">
        <v>58.40256355603082</v>
      </c>
      <c r="BR24" s="37"/>
      <c r="BS24" s="37"/>
      <c r="BT24" s="35" t="s">
        <v>70</v>
      </c>
      <c r="BU24" s="37">
        <v>6.7792002855779389E-3</v>
      </c>
      <c r="BV24" s="37">
        <v>0</v>
      </c>
      <c r="BW24" s="1">
        <v>20.58</v>
      </c>
      <c r="BX24" s="37">
        <v>4.1130000000000004</v>
      </c>
      <c r="BY24" s="65">
        <f>SUM(BU24:BX24)</f>
        <v>24.699779200285576</v>
      </c>
      <c r="BZ24" s="51">
        <v>29.832962575046423</v>
      </c>
      <c r="CD24" s="35" t="s">
        <v>70</v>
      </c>
      <c r="CE24" s="35">
        <v>5.0161637029058383E-2</v>
      </c>
      <c r="CF24" s="35">
        <v>6.8209858948865788E-4</v>
      </c>
      <c r="CG24" s="51">
        <v>42.412232367618003</v>
      </c>
      <c r="CH24" s="51">
        <v>11.058214635231172</v>
      </c>
      <c r="CI24" s="65">
        <f t="shared" si="6"/>
        <v>53.521290738467727</v>
      </c>
      <c r="CJ24" s="68">
        <v>62.283471000939009</v>
      </c>
      <c r="CN24" s="34" t="s">
        <v>70</v>
      </c>
      <c r="CO24" s="37">
        <v>5.8081862916310484E-4</v>
      </c>
      <c r="CP24" s="37">
        <v>0</v>
      </c>
      <c r="CQ24" s="37">
        <v>1.55596231154071E-2</v>
      </c>
      <c r="CR24" s="37">
        <v>1.5381130279649756E-2</v>
      </c>
      <c r="CS24" s="37">
        <f t="shared" si="7"/>
        <v>3.1521572024219964E-2</v>
      </c>
      <c r="CT24" s="39">
        <v>4.4789639356769897E-2</v>
      </c>
      <c r="CW24" s="11" t="s">
        <v>70</v>
      </c>
      <c r="CX24" s="35">
        <v>2.8181213113945166E-2</v>
      </c>
      <c r="CY24" s="35">
        <v>4.0401496019031582E-3</v>
      </c>
      <c r="CZ24" s="42">
        <v>46.033236764083298</v>
      </c>
      <c r="DA24" s="35">
        <v>1.621716577219865</v>
      </c>
      <c r="DB24" s="42">
        <f t="shared" si="8"/>
        <v>47.687174704019014</v>
      </c>
      <c r="DC24" s="43">
        <v>46.957866651231839</v>
      </c>
      <c r="DG24" s="11" t="s">
        <v>70</v>
      </c>
      <c r="DH24" s="35">
        <v>5.1381899420097216E-3</v>
      </c>
      <c r="DI24" s="35">
        <v>4.2624098970857303E-3</v>
      </c>
      <c r="DJ24" s="35">
        <v>0.57527074904828168</v>
      </c>
      <c r="DK24" s="35">
        <v>0.41154235600817174</v>
      </c>
      <c r="DL24" s="35">
        <f t="shared" si="9"/>
        <v>0.99621370489554883</v>
      </c>
      <c r="DM24" s="44">
        <v>1.1060847814880017</v>
      </c>
      <c r="DQ24" s="11" t="s">
        <v>70</v>
      </c>
      <c r="DR24" s="35">
        <v>0</v>
      </c>
      <c r="DS24" s="35">
        <v>1.3295363775516706E-4</v>
      </c>
      <c r="DT24" s="35">
        <v>0.52090314825481998</v>
      </c>
      <c r="DU24" s="35">
        <v>0.41929494388248501</v>
      </c>
      <c r="DV24" s="35">
        <f t="shared" si="10"/>
        <v>0.9403310457750601</v>
      </c>
      <c r="DW24" s="44">
        <v>0.92411864165380964</v>
      </c>
      <c r="EA24" s="11" t="s">
        <v>70</v>
      </c>
      <c r="EB24" s="35">
        <v>0</v>
      </c>
      <c r="EC24" s="35">
        <v>6.7158109540051884E-4</v>
      </c>
      <c r="ED24" s="35">
        <v>0.58447186520408823</v>
      </c>
      <c r="EE24" s="35">
        <v>0.22685098894312772</v>
      </c>
      <c r="EF24" s="35">
        <f t="shared" si="11"/>
        <v>0.8119944352426165</v>
      </c>
      <c r="EG24" s="44">
        <v>0.7346092443642408</v>
      </c>
      <c r="EK24" s="36" t="s">
        <v>70</v>
      </c>
      <c r="EL24" s="37">
        <v>8.0771585798344739E-4</v>
      </c>
      <c r="EM24" s="37"/>
      <c r="EN24" s="37">
        <v>0.10151378352627755</v>
      </c>
      <c r="EO24" s="37">
        <v>0.15683365238761479</v>
      </c>
      <c r="EP24" s="37">
        <f t="shared" si="12"/>
        <v>0.25915515177187576</v>
      </c>
      <c r="EQ24" s="39">
        <v>0.39553536741913198</v>
      </c>
    </row>
    <row r="25" spans="2:163">
      <c r="B25" s="84"/>
      <c r="C25" s="37"/>
      <c r="D25" s="37"/>
      <c r="E25" s="52"/>
      <c r="F25" s="52"/>
      <c r="G25" s="65"/>
      <c r="H25" s="66"/>
      <c r="L25" s="35"/>
      <c r="M25" s="35"/>
      <c r="N25" s="35"/>
      <c r="O25" s="42"/>
      <c r="P25" s="42"/>
      <c r="Q25" s="61"/>
      <c r="R25" s="64"/>
      <c r="V25" s="37"/>
      <c r="W25" s="37"/>
      <c r="X25" s="37"/>
      <c r="Y25" s="51"/>
      <c r="Z25" s="51"/>
      <c r="AA25" s="61"/>
      <c r="AB25" s="68"/>
    </row>
    <row r="26" spans="2:163">
      <c r="B26" s="84" t="s">
        <v>38</v>
      </c>
      <c r="C26" s="37">
        <v>0.11882321170337723</v>
      </c>
      <c r="D26" s="52">
        <v>318.87410734289932</v>
      </c>
      <c r="E26" s="52">
        <v>180.10311406251711</v>
      </c>
      <c r="F26" s="51">
        <v>42.356819226342971</v>
      </c>
      <c r="G26" s="65">
        <f>SUM(C26:F26)</f>
        <v>541.45286384346275</v>
      </c>
      <c r="H26" s="66">
        <v>524.5</v>
      </c>
      <c r="L26" s="35" t="s">
        <v>38</v>
      </c>
      <c r="M26" s="35">
        <v>0.13206267737462568</v>
      </c>
      <c r="N26" s="46">
        <v>219.83888580444301</v>
      </c>
      <c r="O26" s="42">
        <v>91.160485525050476</v>
      </c>
      <c r="P26" s="42">
        <v>35.13889077851077</v>
      </c>
      <c r="Q26" s="65">
        <f>SUM(M26:P26)</f>
        <v>346.27032478537888</v>
      </c>
      <c r="R26" s="66">
        <v>344</v>
      </c>
      <c r="V26" s="37" t="s">
        <v>38</v>
      </c>
      <c r="W26" s="37">
        <v>7.178548703219606E-2</v>
      </c>
      <c r="X26" s="51">
        <v>85.374168407559651</v>
      </c>
      <c r="Y26" s="52">
        <v>163.4722737024897</v>
      </c>
      <c r="Z26" s="51">
        <v>83.378652865404788</v>
      </c>
      <c r="AA26" s="65">
        <f>SUM(W26:Z26)</f>
        <v>332.29688046248634</v>
      </c>
      <c r="AB26" s="66">
        <v>348.33333333333331</v>
      </c>
      <c r="AF26" s="37" t="s">
        <v>38</v>
      </c>
      <c r="AG26" s="37">
        <v>0.11387955262942057</v>
      </c>
      <c r="AH26" s="52">
        <v>310.71899520579802</v>
      </c>
      <c r="AI26" s="52">
        <v>301.78523325946003</v>
      </c>
      <c r="AJ26" s="51">
        <v>34.577755548163502</v>
      </c>
      <c r="AK26" s="65">
        <f>SUM(AG26:AJ26)</f>
        <v>647.195863566051</v>
      </c>
      <c r="AL26" s="66">
        <v>621.16666666666663</v>
      </c>
      <c r="AP26" s="35" t="s">
        <v>38</v>
      </c>
      <c r="AQ26" s="37">
        <v>0.10491686956889357</v>
      </c>
      <c r="AR26" s="52">
        <v>208.30283729399164</v>
      </c>
      <c r="AS26" s="52">
        <v>223.37006588771959</v>
      </c>
      <c r="AT26" s="51">
        <v>38.560619734298093</v>
      </c>
      <c r="AU26" s="65">
        <f>SUM(AQ26:AT26)</f>
        <v>470.3384397855782</v>
      </c>
      <c r="AV26" s="48">
        <v>476.5</v>
      </c>
      <c r="AZ26" s="37" t="s">
        <v>38</v>
      </c>
      <c r="BA26" s="37">
        <v>0.10716621968161036</v>
      </c>
      <c r="BB26" s="52">
        <v>307.88924337933162</v>
      </c>
      <c r="BC26" s="52">
        <v>272.19112250345898</v>
      </c>
      <c r="BD26" s="52">
        <v>101.477102891538</v>
      </c>
      <c r="BE26" s="65">
        <f>SUM(BA26:BD26)</f>
        <v>681.66463499401027</v>
      </c>
      <c r="BF26" s="66">
        <v>657.66666666666674</v>
      </c>
      <c r="BJ26" s="37" t="s">
        <v>38</v>
      </c>
      <c r="BK26" s="37">
        <v>9.9999790554391704E-2</v>
      </c>
      <c r="BL26" s="52">
        <v>242.35700191680999</v>
      </c>
      <c r="BM26" s="52">
        <v>165.82536311544823</v>
      </c>
      <c r="BN26" s="51">
        <v>53.246495622053637</v>
      </c>
      <c r="BO26" s="65">
        <v>461.52886044486627</v>
      </c>
      <c r="BP26" s="66">
        <v>499.83333333333331</v>
      </c>
      <c r="BR26" s="37"/>
      <c r="BS26" s="37"/>
      <c r="BT26" s="35" t="s">
        <v>38</v>
      </c>
      <c r="BU26" s="35">
        <v>0.12059942156932597</v>
      </c>
      <c r="BV26" s="46">
        <v>452.99131396283502</v>
      </c>
      <c r="BW26" s="52">
        <v>406.417350261661</v>
      </c>
      <c r="BX26" s="42">
        <v>55.039553011383568</v>
      </c>
      <c r="BY26" s="65">
        <f>SUM(BU26:BX26)</f>
        <v>914.56881665744891</v>
      </c>
      <c r="BZ26" s="46">
        <v>923.66321642225751</v>
      </c>
      <c r="CA26" s="77"/>
      <c r="CD26" s="35" t="s">
        <v>38</v>
      </c>
      <c r="CE26" s="35">
        <v>0.11757186484768345</v>
      </c>
      <c r="CF26" s="46">
        <v>258.21913775581248</v>
      </c>
      <c r="CG26" s="46">
        <v>213.72765265964873</v>
      </c>
      <c r="CH26" s="42">
        <v>48.54366348126959</v>
      </c>
      <c r="CI26" s="65">
        <f>SUM(CE26:CH26)</f>
        <v>520.60802576157846</v>
      </c>
      <c r="CJ26" s="66">
        <v>553.66666666666663</v>
      </c>
      <c r="CN26" s="34" t="s">
        <v>38</v>
      </c>
      <c r="CO26" s="37">
        <v>7.0704006015640287E-3</v>
      </c>
      <c r="CP26" s="37">
        <v>10.92005236379457</v>
      </c>
      <c r="CQ26" s="37">
        <v>8.3151828924682469</v>
      </c>
      <c r="CR26" s="37">
        <v>0.50489865029010228</v>
      </c>
      <c r="CS26" s="37">
        <f>SUM(CO26:CR26)</f>
        <v>19.747204307154483</v>
      </c>
      <c r="CT26" s="40">
        <v>19.301448266115798</v>
      </c>
      <c r="CW26" s="45" t="s">
        <v>38</v>
      </c>
      <c r="CX26" s="35">
        <v>0.1327711329267928</v>
      </c>
      <c r="CY26" s="46">
        <v>208.37020288885429</v>
      </c>
      <c r="CZ26" s="46">
        <v>219.925657420026</v>
      </c>
      <c r="DA26" s="42">
        <v>40.876597969727257</v>
      </c>
      <c r="DB26" s="46">
        <f>SUM(CX26:DA26)</f>
        <v>469.3052294115343</v>
      </c>
      <c r="DC26" s="47">
        <v>469.5</v>
      </c>
      <c r="DG26" s="45" t="s">
        <v>38</v>
      </c>
      <c r="DH26" s="35">
        <v>4.4399541958230773E-2</v>
      </c>
      <c r="DI26" s="42">
        <v>34.698925634468601</v>
      </c>
      <c r="DJ26" s="42">
        <v>11.457231691338931</v>
      </c>
      <c r="DK26" s="42">
        <v>22.1517653118675</v>
      </c>
      <c r="DL26" s="42">
        <f>SUM(DH26:DK26)</f>
        <v>68.352322179633262</v>
      </c>
      <c r="DM26" s="58">
        <v>67</v>
      </c>
      <c r="DQ26" s="45" t="s">
        <v>38</v>
      </c>
      <c r="DR26" s="35">
        <v>1.3954251037632277E-2</v>
      </c>
      <c r="DS26" s="46">
        <v>81.713576168269</v>
      </c>
      <c r="DT26" s="42">
        <v>12.940858967252836</v>
      </c>
      <c r="DU26" s="42">
        <v>21.1167416958844</v>
      </c>
      <c r="DV26" s="46">
        <f>SUM(DR26:DU26)</f>
        <v>115.78513108244387</v>
      </c>
      <c r="DW26" s="53">
        <v>100.33333333333333</v>
      </c>
      <c r="EA26" s="45" t="s">
        <v>38</v>
      </c>
      <c r="EB26" s="35">
        <v>0.12714614837735552</v>
      </c>
      <c r="EC26" s="46">
        <v>260.82803390777701</v>
      </c>
      <c r="ED26" s="42">
        <v>60.462142764775038</v>
      </c>
      <c r="EE26" s="42">
        <v>30.265932505458036</v>
      </c>
      <c r="EF26" s="46">
        <f>SUM(EB26:EE26)</f>
        <v>351.68325532638738</v>
      </c>
      <c r="EG26" s="46">
        <v>353.66666666666669</v>
      </c>
      <c r="EK26" s="36" t="s">
        <v>38</v>
      </c>
      <c r="EL26" s="37">
        <v>4.0279588495104851E-2</v>
      </c>
      <c r="EM26" s="37">
        <v>65.828278335048736</v>
      </c>
      <c r="EN26" s="37">
        <v>5.2212576065745999</v>
      </c>
      <c r="EO26" s="37">
        <v>16.725229651179919</v>
      </c>
      <c r="EP26" s="37">
        <f>SUM(EL26:EO26)</f>
        <v>87.815045181298359</v>
      </c>
      <c r="EQ26" s="40">
        <v>82.054492322805004</v>
      </c>
    </row>
    <row r="27" spans="2:163">
      <c r="B27" s="84" t="s">
        <v>43</v>
      </c>
      <c r="C27" s="37">
        <v>0.43336876514017064</v>
      </c>
      <c r="D27" s="37">
        <v>5.5720943239573009</v>
      </c>
      <c r="E27" s="52">
        <v>110.48475992903744</v>
      </c>
      <c r="F27" s="51">
        <v>64.179370993381823</v>
      </c>
      <c r="G27" s="65">
        <f>SUM(C27:F27)</f>
        <v>180.66959401151672</v>
      </c>
      <c r="H27" s="66">
        <v>191.11586891056521</v>
      </c>
      <c r="L27" s="37" t="s">
        <v>43</v>
      </c>
      <c r="M27" s="37">
        <v>0.41025654187369726</v>
      </c>
      <c r="N27" s="37">
        <v>2.0748708512024532</v>
      </c>
      <c r="O27" s="51">
        <v>77.442502125872807</v>
      </c>
      <c r="P27" s="37">
        <v>1.8345695787185279</v>
      </c>
      <c r="Q27" s="61">
        <f>SUM(M27:P27)</f>
        <v>81.762199097667491</v>
      </c>
      <c r="R27" s="68">
        <v>83.10490137175988</v>
      </c>
      <c r="V27" s="37" t="s">
        <v>43</v>
      </c>
      <c r="W27" s="37">
        <v>0.28542311894935218</v>
      </c>
      <c r="X27" s="37">
        <v>0.92115600401724873</v>
      </c>
      <c r="Y27" s="51">
        <v>91.299922189044835</v>
      </c>
      <c r="Z27" s="51">
        <v>11.405996508950478</v>
      </c>
      <c r="AA27" s="65">
        <f>SUM(W27:Z27)</f>
        <v>103.91249782096192</v>
      </c>
      <c r="AB27" s="66">
        <v>104.53814174831069</v>
      </c>
      <c r="AF27" s="37" t="s">
        <v>43</v>
      </c>
      <c r="AG27" s="37">
        <v>0.46161437426931845</v>
      </c>
      <c r="AH27" s="37">
        <v>3.4548402745842548</v>
      </c>
      <c r="AI27" s="52">
        <v>175.579975385436</v>
      </c>
      <c r="AJ27" s="51">
        <v>40.232972191965203</v>
      </c>
      <c r="AK27" s="65">
        <f>SUM(AG27:AJ27)</f>
        <v>219.72940222625476</v>
      </c>
      <c r="AL27" s="66">
        <v>205.60080333995904</v>
      </c>
      <c r="AP27" s="37" t="s">
        <v>43</v>
      </c>
      <c r="AQ27" s="37">
        <v>0.41468480997244728</v>
      </c>
      <c r="AR27" s="37">
        <v>2.1716426481688087</v>
      </c>
      <c r="AS27" s="52">
        <v>159.15781878518197</v>
      </c>
      <c r="AT27" s="37">
        <v>16.313629415073102</v>
      </c>
      <c r="AU27" s="65">
        <f>SUM(AQ27:AT27)</f>
        <v>178.05777565839634</v>
      </c>
      <c r="AV27" s="51">
        <v>180.149271833781</v>
      </c>
      <c r="AZ27" s="37" t="s">
        <v>43</v>
      </c>
      <c r="BA27" s="37">
        <v>0.47154326265237134</v>
      </c>
      <c r="BB27" s="37">
        <v>3.150385046424578</v>
      </c>
      <c r="BC27" s="52">
        <v>213.50192116659801</v>
      </c>
      <c r="BD27" s="51">
        <v>19.331508504240347</v>
      </c>
      <c r="BE27" s="65">
        <f>SUM(BA27:BD27)</f>
        <v>236.45535797991528</v>
      </c>
      <c r="BF27" s="66">
        <v>236.77103163723601</v>
      </c>
      <c r="BJ27" s="37" t="s">
        <v>43</v>
      </c>
      <c r="BK27" s="37">
        <v>0.37638310515123902</v>
      </c>
      <c r="BL27" s="37">
        <v>2.0524264035434903</v>
      </c>
      <c r="BM27" s="52">
        <v>63.295037937711001</v>
      </c>
      <c r="BN27" s="51">
        <v>133.506898390998</v>
      </c>
      <c r="BO27" s="65">
        <v>199.23074583740373</v>
      </c>
      <c r="BP27" s="66">
        <v>198.1808481403057</v>
      </c>
      <c r="BR27" s="37"/>
      <c r="BS27" s="37"/>
      <c r="BT27" s="35" t="s">
        <v>43</v>
      </c>
      <c r="BU27" s="37">
        <v>0.43785382605466405</v>
      </c>
      <c r="BV27" s="37">
        <v>3.8468169236575509</v>
      </c>
      <c r="BW27" s="52">
        <v>210</v>
      </c>
      <c r="BX27" s="51">
        <v>27.194359979043959</v>
      </c>
      <c r="BY27" s="65">
        <f>SUM(BU27:BX27)</f>
        <v>241.47903072875616</v>
      </c>
      <c r="BZ27" s="52">
        <v>280.83807488824186</v>
      </c>
      <c r="CD27" s="35" t="s">
        <v>43</v>
      </c>
      <c r="CE27" s="35">
        <v>0.39303064191193404</v>
      </c>
      <c r="CF27" s="35">
        <v>2.6264511485047062</v>
      </c>
      <c r="CG27" s="46">
        <v>186.76314187894465</v>
      </c>
      <c r="CH27" s="51">
        <v>29.521936305049124</v>
      </c>
      <c r="CI27" s="65">
        <f>SUM(CE27:CH27)</f>
        <v>219.30455997441044</v>
      </c>
      <c r="CJ27" s="69">
        <v>206.33229859694933</v>
      </c>
      <c r="CN27" s="34" t="s">
        <v>43</v>
      </c>
      <c r="CO27" s="37">
        <v>0.17850906031365577</v>
      </c>
      <c r="CP27" s="37">
        <v>1.2984404271154793E-2</v>
      </c>
      <c r="CQ27" s="37">
        <v>76.960098722923192</v>
      </c>
      <c r="CR27" s="37">
        <v>0.84100484129582487</v>
      </c>
      <c r="CS27" s="37">
        <f>SUM(CO27:CR27)</f>
        <v>77.992597028803829</v>
      </c>
      <c r="CT27" s="40">
        <v>77.322680452020293</v>
      </c>
      <c r="CW27" s="11" t="s">
        <v>43</v>
      </c>
      <c r="CX27" s="35">
        <v>0.52759724754617199</v>
      </c>
      <c r="CY27" s="35">
        <v>1.6691208245290989</v>
      </c>
      <c r="CZ27" s="46">
        <v>171.4226072027154</v>
      </c>
      <c r="DA27" s="42">
        <v>34.710518536032907</v>
      </c>
      <c r="DB27" s="46">
        <f>SUM(CX27:DA27)</f>
        <v>208.32984381082358</v>
      </c>
      <c r="DC27" s="47">
        <v>207.87208427902755</v>
      </c>
      <c r="DG27" s="11" t="s">
        <v>43</v>
      </c>
      <c r="DH27" s="35">
        <v>0.2542293045543032</v>
      </c>
      <c r="DI27" s="35">
        <v>0.27292308416918548</v>
      </c>
      <c r="DJ27" s="35">
        <v>4.084766208085</v>
      </c>
      <c r="DK27" s="35">
        <v>2.1953843352211</v>
      </c>
      <c r="DL27" s="42">
        <f>SUM(DH27:DK27)</f>
        <v>6.8073029320295895</v>
      </c>
      <c r="DM27" s="44">
        <v>6.0291271926191587</v>
      </c>
      <c r="DQ27" s="11" t="s">
        <v>43</v>
      </c>
      <c r="DR27" s="35">
        <v>0.55339769410751949</v>
      </c>
      <c r="DS27" s="35">
        <v>0.26215342267175645</v>
      </c>
      <c r="DT27" s="42">
        <v>32.710312281301597</v>
      </c>
      <c r="DU27" s="35">
        <v>1.544759513914576</v>
      </c>
      <c r="DV27" s="42">
        <f>SUM(DR27:DU27)</f>
        <v>35.07062291199545</v>
      </c>
      <c r="DW27" s="43">
        <v>35.282941447809748</v>
      </c>
      <c r="EA27" s="11" t="s">
        <v>43</v>
      </c>
      <c r="EB27" s="35">
        <v>1.2221047371401705</v>
      </c>
      <c r="EC27" s="35">
        <v>0.72379001469632931</v>
      </c>
      <c r="ED27" s="42">
        <v>50.39764802107937</v>
      </c>
      <c r="EE27" s="35">
        <v>0.65341527467705607</v>
      </c>
      <c r="EF27" s="42">
        <f>SUM(EB27:EE27)</f>
        <v>52.996958047592926</v>
      </c>
      <c r="EG27" s="43">
        <v>56.929512491518587</v>
      </c>
      <c r="EK27" s="36" t="s">
        <v>43</v>
      </c>
      <c r="EL27" s="37">
        <v>1.0097896901154244</v>
      </c>
      <c r="EM27" s="37">
        <v>2.9064862790582029</v>
      </c>
      <c r="EN27" s="37">
        <v>48.023994152958508</v>
      </c>
      <c r="EO27" s="37">
        <v>1.1086228436182024</v>
      </c>
      <c r="EP27" s="37">
        <f>SUM(EL27:EO27)</f>
        <v>53.048892965750333</v>
      </c>
      <c r="EQ27" s="40">
        <v>64.5690511368106</v>
      </c>
    </row>
    <row r="28" spans="2:163">
      <c r="B28" s="84" t="s">
        <v>49</v>
      </c>
      <c r="C28" s="37">
        <v>8.3469829921089991E-2</v>
      </c>
      <c r="D28" s="37">
        <v>2.4242848571927191</v>
      </c>
      <c r="E28" s="52">
        <v>357.45696789987949</v>
      </c>
      <c r="F28" s="51">
        <v>52.92534486024293</v>
      </c>
      <c r="G28" s="65">
        <f>SUM(C28:F28)</f>
        <v>412.89006744723622</v>
      </c>
      <c r="H28" s="66">
        <v>437.18939944337598</v>
      </c>
      <c r="L28" s="37" t="s">
        <v>49</v>
      </c>
      <c r="M28" s="37">
        <v>8.5059580668446377E-2</v>
      </c>
      <c r="N28" s="37">
        <v>2.9364527845232917</v>
      </c>
      <c r="O28" s="52">
        <v>355.17633295182634</v>
      </c>
      <c r="P28" s="37">
        <v>0.6356296456834557</v>
      </c>
      <c r="Q28" s="65">
        <f>SUM(M28:P28)</f>
        <v>358.83347496270153</v>
      </c>
      <c r="R28" s="66">
        <v>357.48749185450708</v>
      </c>
      <c r="V28" s="37" t="s">
        <v>49</v>
      </c>
      <c r="W28" s="37">
        <v>1.7914448330437621E-2</v>
      </c>
      <c r="X28" s="37">
        <v>0.24565336074176061</v>
      </c>
      <c r="Y28" s="51">
        <v>24.17</v>
      </c>
      <c r="Z28" s="37">
        <v>1.2498064420435127</v>
      </c>
      <c r="AA28" s="61">
        <f>SUM(W28:Z28)</f>
        <v>25.683374251115715</v>
      </c>
      <c r="AB28" s="68">
        <v>25.872913566811974</v>
      </c>
      <c r="AF28" s="37" t="s">
        <v>49</v>
      </c>
      <c r="AG28" s="37">
        <v>8.1807989774105111E-2</v>
      </c>
      <c r="AH28" s="37">
        <v>1.8670208379233302</v>
      </c>
      <c r="AI28" s="52">
        <v>436.49569990603015</v>
      </c>
      <c r="AJ28" s="51">
        <v>17.003355600529105</v>
      </c>
      <c r="AK28" s="65">
        <f>SUM(AG28:AJ28)</f>
        <v>455.44788433425668</v>
      </c>
      <c r="AL28" s="66">
        <v>444.71088497634793</v>
      </c>
      <c r="AP28" s="37" t="s">
        <v>49</v>
      </c>
      <c r="AQ28" s="37">
        <v>6.2354459496284244E-2</v>
      </c>
      <c r="AR28" s="37">
        <v>0.84428585679378076</v>
      </c>
      <c r="AS28" s="52">
        <v>201.110200272095</v>
      </c>
      <c r="AT28" s="37">
        <v>3.8222036344410801</v>
      </c>
      <c r="AU28" s="65">
        <f>SUM(AQ28:AT28)</f>
        <v>205.83904422282615</v>
      </c>
      <c r="AV28" s="51">
        <v>205.51386548825928</v>
      </c>
      <c r="AZ28" s="37" t="s">
        <v>49</v>
      </c>
      <c r="BA28" s="37">
        <v>9.2311417456835562E-2</v>
      </c>
      <c r="BB28" s="37">
        <v>1.6566364479388882</v>
      </c>
      <c r="BC28" s="52">
        <v>499.75888769363672</v>
      </c>
      <c r="BD28" s="51">
        <v>10.151629069903247</v>
      </c>
      <c r="BE28" s="65">
        <f>SUM(BA28:BD28)</f>
        <v>511.65946462893572</v>
      </c>
      <c r="BF28" s="66">
        <v>508.93970958840509</v>
      </c>
      <c r="BJ28" s="37" t="s">
        <v>49</v>
      </c>
      <c r="BK28" s="37">
        <v>0.11141379430933603</v>
      </c>
      <c r="BL28" s="37">
        <v>0.73078313909851078</v>
      </c>
      <c r="BM28" s="51">
        <v>147.11516112049199</v>
      </c>
      <c r="BN28" s="37">
        <v>28.049604800546799</v>
      </c>
      <c r="BO28" s="61">
        <v>176.00696285444664</v>
      </c>
      <c r="BP28" s="66">
        <v>195.49362708411959</v>
      </c>
      <c r="BQ28" s="79"/>
      <c r="BR28" s="37"/>
      <c r="BS28" s="37"/>
      <c r="BT28" s="35" t="s">
        <v>49</v>
      </c>
      <c r="BU28" s="37">
        <v>9.4010381159883374E-2</v>
      </c>
      <c r="BV28" s="37">
        <v>3.9185211072768591</v>
      </c>
      <c r="BW28" s="52">
        <v>621.97516207442197</v>
      </c>
      <c r="BX28" s="52">
        <v>326.34721642080899</v>
      </c>
      <c r="BY28" s="65">
        <f>SUM(BU28:BX28)</f>
        <v>952.33490998366767</v>
      </c>
      <c r="BZ28" s="52">
        <v>985.85384202152011</v>
      </c>
      <c r="CD28" s="35" t="s">
        <v>49</v>
      </c>
      <c r="CE28" s="35">
        <v>0.12647485239009476</v>
      </c>
      <c r="CF28" s="35">
        <v>1.2713569749205709</v>
      </c>
      <c r="CG28" s="51">
        <v>171.14693886793401</v>
      </c>
      <c r="CH28" s="51">
        <v>67.891040062563704</v>
      </c>
      <c r="CI28" s="65">
        <f>SUM(CE28:CH28)</f>
        <v>240.43581075780838</v>
      </c>
      <c r="CJ28" s="69">
        <v>280.81300570117094</v>
      </c>
      <c r="CN28" s="34" t="s">
        <v>49</v>
      </c>
      <c r="CO28" s="37">
        <v>0.11446578981242042</v>
      </c>
      <c r="CP28" s="37">
        <v>4.3680892402494447</v>
      </c>
      <c r="CQ28" s="37">
        <v>49.092184897201996</v>
      </c>
      <c r="CR28" s="37">
        <v>0.38648788745997809</v>
      </c>
      <c r="CS28" s="37">
        <f>SUM(CO28:CR28)</f>
        <v>53.961227814723841</v>
      </c>
      <c r="CT28" s="40">
        <v>57.736599447181298</v>
      </c>
      <c r="CW28" s="11" t="s">
        <v>49</v>
      </c>
      <c r="CX28" s="35">
        <v>0.14266208550667811</v>
      </c>
      <c r="CY28" s="35">
        <v>1.2144122649790965</v>
      </c>
      <c r="CZ28" s="46">
        <v>294.81104982072702</v>
      </c>
      <c r="DA28" s="35">
        <v>3.3087885698682635</v>
      </c>
      <c r="DB28" s="46">
        <f>SUM(CX28:DA28)</f>
        <v>299.47691274108109</v>
      </c>
      <c r="DC28" s="47">
        <v>293.11792588891205</v>
      </c>
      <c r="DG28" s="11" t="s">
        <v>49</v>
      </c>
      <c r="DH28" s="35">
        <v>1.9311203514714128E-2</v>
      </c>
      <c r="DI28" s="42">
        <v>17.573528180857398</v>
      </c>
      <c r="DJ28" s="42">
        <v>47.253809747567814</v>
      </c>
      <c r="DK28" s="35">
        <v>5.4474047937349752</v>
      </c>
      <c r="DL28" s="42">
        <f>SUM(DH28:DK28)</f>
        <v>70.294053925674902</v>
      </c>
      <c r="DM28" s="43">
        <v>74.176551726667</v>
      </c>
      <c r="DQ28" s="11" t="s">
        <v>49</v>
      </c>
      <c r="DR28" s="35">
        <v>1.6932815173259504E-2</v>
      </c>
      <c r="DS28" s="42">
        <v>75.804921282811279</v>
      </c>
      <c r="DT28" s="46">
        <v>284.00543459902821</v>
      </c>
      <c r="DU28" s="35">
        <v>1.6886575329762408</v>
      </c>
      <c r="DV28" s="46">
        <f>SUM(DR28:DU28)</f>
        <v>361.51594622998903</v>
      </c>
      <c r="DW28" s="47">
        <v>362.14511664091469</v>
      </c>
      <c r="EA28" s="11" t="s">
        <v>49</v>
      </c>
      <c r="EB28" s="35">
        <v>6.6810143728158231E-2</v>
      </c>
      <c r="EC28" s="46">
        <v>196.63949097508041</v>
      </c>
      <c r="ED28" s="46">
        <v>481.73429014456394</v>
      </c>
      <c r="EE28" s="35">
        <v>1.5759015494595965</v>
      </c>
      <c r="EF28" s="46">
        <f>SUM(EB28:EE28)</f>
        <v>680.0164928128321</v>
      </c>
      <c r="EG28" s="47">
        <v>694.6392890864721</v>
      </c>
      <c r="EK28" s="36" t="s">
        <v>49</v>
      </c>
      <c r="EL28" s="37">
        <v>9.2714224889498278E-2</v>
      </c>
      <c r="EM28" s="37">
        <v>838.27203597304174</v>
      </c>
      <c r="EN28" s="37">
        <v>244.66128517669478</v>
      </c>
      <c r="EO28" s="37">
        <v>6.1209838182370078</v>
      </c>
      <c r="EP28" s="37">
        <f>SUM(EL28:EO28)</f>
        <v>1089.1470191928629</v>
      </c>
      <c r="EQ28" s="41">
        <v>1090.67523897417</v>
      </c>
    </row>
    <row r="29" spans="2:163">
      <c r="B29" s="84" t="s">
        <v>67</v>
      </c>
      <c r="C29" s="37">
        <v>1.0863985512022502E-3</v>
      </c>
      <c r="D29" s="37">
        <v>9.8372711123778656E-2</v>
      </c>
      <c r="E29" s="51">
        <v>59.693634850621905</v>
      </c>
      <c r="F29" s="37">
        <v>12.319346821305615</v>
      </c>
      <c r="G29" s="61">
        <f>SUM(C29:F29)</f>
        <v>72.112440781602501</v>
      </c>
      <c r="H29" s="68">
        <v>72.12609077255307</v>
      </c>
      <c r="L29" s="35" t="s">
        <v>67</v>
      </c>
      <c r="M29" s="35">
        <v>0</v>
      </c>
      <c r="N29" s="35">
        <v>4.1858379382745378E-2</v>
      </c>
      <c r="O29" s="42">
        <v>27.416236016570785</v>
      </c>
      <c r="P29" s="35">
        <v>0.47804903845543295</v>
      </c>
      <c r="Q29" s="61">
        <f>SUM(M29:P29)</f>
        <v>27.936143434408962</v>
      </c>
      <c r="R29" s="64">
        <v>27.446964883776026</v>
      </c>
      <c r="V29" s="37" t="s">
        <v>67</v>
      </c>
      <c r="W29" s="37">
        <v>0</v>
      </c>
      <c r="X29" s="37">
        <v>1.1809250763104082E-2</v>
      </c>
      <c r="Y29" s="37">
        <v>6.0138538792312897</v>
      </c>
      <c r="Z29" s="37">
        <v>0.39016768013330383</v>
      </c>
      <c r="AA29" s="63">
        <f>SUM(W29:Z29)</f>
        <v>6.415830810127698</v>
      </c>
      <c r="AB29" s="67">
        <v>6.1067942421352441</v>
      </c>
      <c r="AF29" s="37" t="s">
        <v>67</v>
      </c>
      <c r="AG29" s="37">
        <v>1.9197546964880748E-3</v>
      </c>
      <c r="AH29" s="37">
        <v>5.6688674003075111E-2</v>
      </c>
      <c r="AI29" s="51">
        <v>66.102573846445097</v>
      </c>
      <c r="AJ29" s="37">
        <v>5.8141697167982489</v>
      </c>
      <c r="AK29" s="61">
        <f>SUM(AG29:AJ29)</f>
        <v>71.975351991942901</v>
      </c>
      <c r="AL29" s="68">
        <v>72.255406324768529</v>
      </c>
      <c r="AP29" s="37" t="s">
        <v>67</v>
      </c>
      <c r="AQ29" s="37">
        <v>0</v>
      </c>
      <c r="AR29" s="37">
        <v>3.4106069627112337E-2</v>
      </c>
      <c r="AS29" s="51">
        <v>32.885082672378196</v>
      </c>
      <c r="AT29" s="37">
        <v>1.5025608489081461</v>
      </c>
      <c r="AU29" s="61">
        <f>SUM(AQ29:AT29)</f>
        <v>34.421749590913457</v>
      </c>
      <c r="AV29" s="51">
        <v>33.071283459755641</v>
      </c>
      <c r="AZ29" s="37" t="s">
        <v>67</v>
      </c>
      <c r="BA29" s="37">
        <v>1.7664870985582483E-3</v>
      </c>
      <c r="BB29" s="37">
        <v>5.3185068203278577E-2</v>
      </c>
      <c r="BC29" s="51">
        <v>70.540040478876094</v>
      </c>
      <c r="BD29" s="37">
        <v>2.3055978781578301</v>
      </c>
      <c r="BE29" s="61">
        <f>SUM(BA29:BD29)</f>
        <v>72.900589912335761</v>
      </c>
      <c r="BF29" s="68">
        <v>70.008301873749133</v>
      </c>
      <c r="BJ29" s="37" t="s">
        <v>67</v>
      </c>
      <c r="BK29" s="37">
        <v>2.0415772003051121E-3</v>
      </c>
      <c r="BL29" s="37">
        <v>3.5902445283339177E-2</v>
      </c>
      <c r="BM29" s="37">
        <v>27.812805270297801</v>
      </c>
      <c r="BN29" s="37">
        <v>4.121907399124078</v>
      </c>
      <c r="BO29" s="63">
        <v>31.97265669190552</v>
      </c>
      <c r="BP29" s="68">
        <v>32.102771393759944</v>
      </c>
      <c r="BR29" s="37"/>
      <c r="BS29" s="37"/>
      <c r="BT29" s="35" t="s">
        <v>67</v>
      </c>
      <c r="BU29" s="37">
        <v>3.2947764002317875E-3</v>
      </c>
      <c r="BV29" s="37">
        <v>6.0427330387487849E-2</v>
      </c>
      <c r="BW29" s="51">
        <v>82.958956008990896</v>
      </c>
      <c r="BX29" s="51">
        <v>23.255474006733099</v>
      </c>
      <c r="BY29" s="61">
        <f ca="1">SUM(BU29:CA29)</f>
        <v>106.27815212251171</v>
      </c>
      <c r="BZ29" s="52">
        <v>122.20123987575023</v>
      </c>
      <c r="CD29" s="35" t="s">
        <v>67</v>
      </c>
      <c r="CE29" s="35">
        <v>2.3873370708952374E-3</v>
      </c>
      <c r="CF29" s="35">
        <v>4.2543759044403898E-2</v>
      </c>
      <c r="CG29" s="51">
        <v>23.196313768689201</v>
      </c>
      <c r="CH29" s="37">
        <v>9.1517830474890491</v>
      </c>
      <c r="CI29" s="61">
        <f>SUM(CE29:CH29)</f>
        <v>32.393027912293547</v>
      </c>
      <c r="CJ29" s="68">
        <v>39.272964816748633</v>
      </c>
      <c r="CN29" s="34" t="s">
        <v>67</v>
      </c>
      <c r="CO29" s="37">
        <v>5.3098097755662809E-3</v>
      </c>
      <c r="CP29" s="37">
        <v>1.3687455528176953E-2</v>
      </c>
      <c r="CQ29" s="37">
        <v>63.528535508469169</v>
      </c>
      <c r="CR29" s="37">
        <v>1.2901988167386818</v>
      </c>
      <c r="CS29" s="37">
        <f>SUM(CO29:CR29)</f>
        <v>64.837731590511595</v>
      </c>
      <c r="CT29" s="40">
        <v>65.183462264092398</v>
      </c>
      <c r="CW29" s="11" t="s">
        <v>67</v>
      </c>
      <c r="CX29" s="35">
        <v>5.8322156733820497E-3</v>
      </c>
      <c r="CY29" s="35">
        <v>2.6728183013659607E-2</v>
      </c>
      <c r="CZ29" s="42">
        <v>40.4156706011483</v>
      </c>
      <c r="DA29" s="35">
        <v>2.0545109611342798</v>
      </c>
      <c r="DB29" s="42">
        <f>SUM(CX29:DA29)</f>
        <v>42.502741960969615</v>
      </c>
      <c r="DC29" s="43">
        <v>42.333735089197305</v>
      </c>
      <c r="DG29" s="11" t="s">
        <v>67</v>
      </c>
      <c r="DH29" s="35">
        <v>1.6895607001599624E-3</v>
      </c>
      <c r="DI29" s="35">
        <v>1.6379057539560573</v>
      </c>
      <c r="DJ29" s="42">
        <v>49.468898867218002</v>
      </c>
      <c r="DK29" s="35">
        <v>10.5487265266128</v>
      </c>
      <c r="DL29" s="42">
        <f>SUM(DH29:DK29)</f>
        <v>61.657220708487017</v>
      </c>
      <c r="DM29" s="43">
        <v>65.310138273132722</v>
      </c>
      <c r="DQ29" s="11" t="s">
        <v>67</v>
      </c>
      <c r="DR29" s="35">
        <v>6.4460488564478755E-4</v>
      </c>
      <c r="DS29" s="35">
        <v>1.1182796887309014</v>
      </c>
      <c r="DT29" s="42">
        <v>71.513395697349196</v>
      </c>
      <c r="DU29" s="35">
        <v>2.94200057124434</v>
      </c>
      <c r="DV29" s="42">
        <f>SUM(DR29:DU29)</f>
        <v>75.574320562210076</v>
      </c>
      <c r="DW29" s="43">
        <v>80.548658751926538</v>
      </c>
      <c r="EA29" s="11" t="s">
        <v>67</v>
      </c>
      <c r="EB29" s="35">
        <v>0</v>
      </c>
      <c r="EC29" s="35">
        <v>0.58136498027699102</v>
      </c>
      <c r="ED29" s="42">
        <v>23.7043362185257</v>
      </c>
      <c r="EE29" s="35">
        <v>0.46022126791259743</v>
      </c>
      <c r="EF29" s="42">
        <f>SUM(EB29:EE29)</f>
        <v>24.745922466715289</v>
      </c>
      <c r="EG29" s="43">
        <v>24.604606044658592</v>
      </c>
      <c r="EK29" s="36" t="s">
        <v>67</v>
      </c>
      <c r="EL29" s="37">
        <v>0</v>
      </c>
      <c r="EM29" s="37">
        <v>0.23776116217912838</v>
      </c>
      <c r="EN29" s="37">
        <v>0.81683833003203665</v>
      </c>
      <c r="EO29" s="37">
        <v>0.20363748579241053</v>
      </c>
      <c r="EP29" s="37">
        <f>SUM(EL29:EO29)</f>
        <v>1.2582369780035756</v>
      </c>
      <c r="EQ29" s="39">
        <v>3.7087926520259198</v>
      </c>
    </row>
    <row r="31" spans="2:163" s="1" customFormat="1">
      <c r="B31" s="26" t="s">
        <v>2</v>
      </c>
      <c r="C31" s="13">
        <v>1</v>
      </c>
      <c r="D31" s="13">
        <v>2</v>
      </c>
      <c r="E31" s="13">
        <v>3</v>
      </c>
      <c r="F31" s="13">
        <v>4</v>
      </c>
      <c r="G31" s="13" t="s">
        <v>11</v>
      </c>
      <c r="H31" s="13"/>
      <c r="I31" s="13"/>
      <c r="J31" s="13"/>
      <c r="K31" s="12"/>
      <c r="L31" s="13" t="s">
        <v>3</v>
      </c>
      <c r="M31" s="13">
        <v>1</v>
      </c>
      <c r="N31" s="13">
        <v>2</v>
      </c>
      <c r="O31" s="13">
        <v>3</v>
      </c>
      <c r="P31" s="13">
        <v>4</v>
      </c>
      <c r="Q31" s="13" t="s">
        <v>11</v>
      </c>
      <c r="R31" s="13"/>
      <c r="S31" s="13"/>
      <c r="T31" s="13"/>
      <c r="V31" s="13" t="s">
        <v>0</v>
      </c>
      <c r="W31" s="13">
        <v>1</v>
      </c>
      <c r="X31" s="13">
        <v>2</v>
      </c>
      <c r="Y31" s="13">
        <v>3</v>
      </c>
      <c r="Z31" s="13">
        <v>4</v>
      </c>
      <c r="AA31" s="13" t="s">
        <v>11</v>
      </c>
      <c r="AB31" s="13"/>
      <c r="AC31" s="13"/>
      <c r="AD31" s="13"/>
      <c r="AE31" s="13"/>
      <c r="AF31" s="13" t="s">
        <v>1</v>
      </c>
      <c r="AG31" s="13">
        <v>1</v>
      </c>
      <c r="AH31" s="13">
        <v>2</v>
      </c>
      <c r="AI31" s="13">
        <v>3</v>
      </c>
      <c r="AJ31" s="13">
        <v>4</v>
      </c>
      <c r="AK31" s="13" t="s">
        <v>11</v>
      </c>
      <c r="AL31" s="13"/>
      <c r="AM31" s="13"/>
      <c r="AN31" s="13"/>
      <c r="AP31" s="13" t="s">
        <v>4</v>
      </c>
      <c r="AQ31" s="13">
        <v>1</v>
      </c>
      <c r="AR31" s="13">
        <v>2</v>
      </c>
      <c r="AS31" s="13">
        <v>3</v>
      </c>
      <c r="AT31" s="13">
        <v>4</v>
      </c>
      <c r="AU31" s="13" t="s">
        <v>11</v>
      </c>
      <c r="AV31" s="13"/>
      <c r="AW31" s="13"/>
      <c r="AX31" s="13"/>
      <c r="AZ31" s="1" t="s">
        <v>5</v>
      </c>
      <c r="BA31" s="13">
        <v>1</v>
      </c>
      <c r="BB31" s="13">
        <v>2</v>
      </c>
      <c r="BC31" s="13">
        <v>3</v>
      </c>
      <c r="BD31" s="13">
        <v>4</v>
      </c>
      <c r="BE31" s="13" t="s">
        <v>11</v>
      </c>
      <c r="BF31" s="13"/>
      <c r="BG31" s="13"/>
      <c r="BH31" s="13"/>
      <c r="BJ31" s="22" t="s">
        <v>8</v>
      </c>
      <c r="BK31" s="13">
        <v>1</v>
      </c>
      <c r="BL31" s="13">
        <v>2</v>
      </c>
      <c r="BM31" s="13">
        <v>3</v>
      </c>
      <c r="BN31" s="13">
        <v>4</v>
      </c>
      <c r="BO31" s="13" t="s">
        <v>11</v>
      </c>
      <c r="BP31" s="13"/>
      <c r="BQ31" s="13"/>
      <c r="BR31" s="13"/>
      <c r="BS31" s="13"/>
      <c r="BT31" s="1" t="s">
        <v>6</v>
      </c>
      <c r="BU31" s="13">
        <v>1</v>
      </c>
      <c r="BV31" s="13">
        <v>2</v>
      </c>
      <c r="BW31" s="13">
        <v>3</v>
      </c>
      <c r="BX31" s="13">
        <v>4</v>
      </c>
      <c r="BY31" s="13" t="s">
        <v>11</v>
      </c>
      <c r="BZ31" s="13"/>
      <c r="CA31" s="13"/>
      <c r="CB31" s="13"/>
      <c r="CD31" s="13" t="s">
        <v>7</v>
      </c>
      <c r="CE31" s="13">
        <v>1</v>
      </c>
      <c r="CF31" s="13">
        <v>2</v>
      </c>
      <c r="CG31" s="13">
        <v>3</v>
      </c>
      <c r="CH31" s="13">
        <v>4</v>
      </c>
      <c r="CI31" s="13" t="s">
        <v>11</v>
      </c>
      <c r="CJ31" s="13"/>
      <c r="CK31" s="13"/>
      <c r="CL31" s="13"/>
      <c r="CN31" s="7" t="s">
        <v>29</v>
      </c>
      <c r="CO31" s="4" t="s">
        <v>23</v>
      </c>
      <c r="CP31" s="14" t="s">
        <v>24</v>
      </c>
      <c r="CQ31" s="1" t="s">
        <v>25</v>
      </c>
      <c r="CR31" s="1" t="s">
        <v>26</v>
      </c>
      <c r="CS31" s="13" t="s">
        <v>11</v>
      </c>
      <c r="CT31" s="4"/>
      <c r="CU31" s="4"/>
      <c r="CW31" s="25" t="s">
        <v>30</v>
      </c>
      <c r="CX31" s="10">
        <v>1</v>
      </c>
      <c r="CY31" s="10">
        <v>2</v>
      </c>
      <c r="CZ31" s="10">
        <v>3</v>
      </c>
      <c r="DA31" s="10">
        <v>4</v>
      </c>
      <c r="DB31" s="13" t="s">
        <v>11</v>
      </c>
      <c r="DC31" s="10"/>
      <c r="DD31" s="10"/>
      <c r="DE31" s="10"/>
      <c r="DG31" s="33" t="s">
        <v>72</v>
      </c>
      <c r="DH31" s="10">
        <v>1</v>
      </c>
      <c r="DI31" s="10">
        <v>2</v>
      </c>
      <c r="DJ31" s="10">
        <v>3</v>
      </c>
      <c r="DK31" s="10">
        <v>4</v>
      </c>
      <c r="DL31" s="13" t="s">
        <v>11</v>
      </c>
      <c r="DM31" s="10"/>
      <c r="DN31" s="10"/>
      <c r="DO31" s="10"/>
      <c r="DQ31" s="25" t="s">
        <v>32</v>
      </c>
      <c r="DR31" s="10">
        <v>1</v>
      </c>
      <c r="DS31" s="10">
        <v>2</v>
      </c>
      <c r="DT31" s="10">
        <v>3</v>
      </c>
      <c r="DU31" s="10">
        <v>4</v>
      </c>
      <c r="DV31" s="13" t="s">
        <v>11</v>
      </c>
      <c r="DW31" s="10"/>
      <c r="DX31" s="10"/>
      <c r="DY31" s="10"/>
      <c r="EA31" s="25" t="s">
        <v>33</v>
      </c>
      <c r="EB31" s="10">
        <v>1</v>
      </c>
      <c r="EC31" s="10">
        <v>2</v>
      </c>
      <c r="ED31" s="10">
        <v>3</v>
      </c>
      <c r="EE31" s="10">
        <v>4</v>
      </c>
      <c r="EF31" s="13" t="s">
        <v>11</v>
      </c>
      <c r="EG31" s="10"/>
      <c r="EH31" s="10"/>
      <c r="EI31" s="10"/>
      <c r="EK31" s="4" t="s">
        <v>34</v>
      </c>
      <c r="EL31" s="4" t="s">
        <v>23</v>
      </c>
      <c r="EM31" s="14" t="s">
        <v>24</v>
      </c>
      <c r="EN31" s="1" t="s">
        <v>25</v>
      </c>
      <c r="EO31" s="1" t="s">
        <v>26</v>
      </c>
      <c r="EP31" s="13" t="s">
        <v>11</v>
      </c>
      <c r="EQ31" s="4"/>
      <c r="ER31" s="4"/>
      <c r="EU31" s="9"/>
      <c r="EV31" s="19"/>
      <c r="EW31" s="20"/>
      <c r="EX31" s="20"/>
      <c r="EY31" s="21"/>
      <c r="EZ31" s="20"/>
      <c r="FA31" s="20"/>
      <c r="FB31" s="20"/>
      <c r="FC31" s="20"/>
      <c r="FD31" s="20"/>
      <c r="FE31" s="20"/>
      <c r="FF31" s="20"/>
      <c r="FG31" s="20"/>
    </row>
    <row r="32" spans="2:163">
      <c r="B32" s="83" t="s">
        <v>35</v>
      </c>
      <c r="C32" s="77">
        <f>C3/G3*100</f>
        <v>7.197826017191133</v>
      </c>
      <c r="D32" s="77">
        <f>D3/G3*100</f>
        <v>12.337477489147302</v>
      </c>
      <c r="E32" s="77">
        <f>E3/G3*100</f>
        <v>6.4998593229722941</v>
      </c>
      <c r="F32" s="77">
        <f>F3/G3*100</f>
        <v>73.964837170689265</v>
      </c>
      <c r="G32" s="77">
        <f>SUM(C32:F32)</f>
        <v>100</v>
      </c>
      <c r="L32" s="60" t="s">
        <v>35</v>
      </c>
      <c r="M32" s="77">
        <f>M3/Q3*100</f>
        <v>31.200577521038191</v>
      </c>
      <c r="N32" s="77">
        <f>N3/Q3*100</f>
        <v>23.991663350440458</v>
      </c>
      <c r="O32" s="77">
        <f>O3/Q3*100</f>
        <v>4.4680297246701262</v>
      </c>
      <c r="P32" s="77">
        <f>P3/Q3*100</f>
        <v>40.339729403851223</v>
      </c>
      <c r="Q32" s="77">
        <f>SUM(M32:P32)</f>
        <v>100</v>
      </c>
      <c r="V32" s="70" t="s">
        <v>35</v>
      </c>
      <c r="W32" s="77">
        <f>W3/AA3*100</f>
        <v>6.4128437670189191</v>
      </c>
      <c r="X32" s="77">
        <f>X3/AA3*100</f>
        <v>4.5575228191022523</v>
      </c>
      <c r="Y32" s="77">
        <f>Y3/AA3*100</f>
        <v>14.472669188827345</v>
      </c>
      <c r="Z32" s="77">
        <f>Z3/AA3*100</f>
        <v>74.556964225051487</v>
      </c>
      <c r="AA32">
        <f>SUM(W32:Z32)</f>
        <v>100</v>
      </c>
      <c r="AF32" s="70" t="s">
        <v>35</v>
      </c>
      <c r="AG32" s="77">
        <f>AG3/AK3*100</f>
        <v>34.077478182688544</v>
      </c>
      <c r="AH32" s="77">
        <f>AH3/AK3*100</f>
        <v>14.868883673871533</v>
      </c>
      <c r="AI32" s="77">
        <f>AI3/AK3*100</f>
        <v>5.648926463444246</v>
      </c>
      <c r="AJ32" s="77">
        <f>AJ3/AK3*100</f>
        <v>45.404711679995678</v>
      </c>
      <c r="AK32">
        <f>SUM(AG32:AJ32)</f>
        <v>100</v>
      </c>
      <c r="AP32" s="60" t="s">
        <v>35</v>
      </c>
      <c r="AQ32" s="77">
        <f>AQ3/AU3*100</f>
        <v>2.6797275955396183</v>
      </c>
      <c r="AR32" s="77">
        <f>AR3/AU3*100</f>
        <v>7.141092382332455</v>
      </c>
      <c r="AS32" s="77">
        <f>AS3/AU3*100</f>
        <v>7.4871523286299517</v>
      </c>
      <c r="AT32" s="77">
        <f>AT3/AU3*100</f>
        <v>82.692027693497963</v>
      </c>
      <c r="AU32">
        <f>SUM(AQ32:AT32)</f>
        <v>99.999999999999986</v>
      </c>
      <c r="AZ32" s="70" t="s">
        <v>35</v>
      </c>
      <c r="BA32" s="77">
        <f>BA3/BE3*100</f>
        <v>2.3570593047993924</v>
      </c>
      <c r="BB32" s="77">
        <f>BB3/BE3*100</f>
        <v>10.618592162348211</v>
      </c>
      <c r="BC32" s="77">
        <f>BC3/BE3*100</f>
        <v>3.4781976161687789</v>
      </c>
      <c r="BD32" s="77">
        <f>BD3/BE3*100</f>
        <v>83.546150916683615</v>
      </c>
      <c r="BE32">
        <f>SUM(BA32:BD32)</f>
        <v>100</v>
      </c>
      <c r="BJ32" s="70" t="s">
        <v>35</v>
      </c>
      <c r="BK32" s="77">
        <f>BK3/BO3*100</f>
        <v>19.585062336484445</v>
      </c>
      <c r="BL32" s="77">
        <f>BL3/BO3*100</f>
        <v>6.0931376876742576</v>
      </c>
      <c r="BM32" s="77">
        <f>BM3/BO3*100</f>
        <v>6.66566929519891</v>
      </c>
      <c r="BN32" s="77">
        <f>BN3/BO3*100</f>
        <v>67.656130680642391</v>
      </c>
      <c r="BO32">
        <f>SUM(BK32:BN32)</f>
        <v>100</v>
      </c>
      <c r="BT32" s="60" t="s">
        <v>35</v>
      </c>
      <c r="BU32" s="77">
        <f>BU3/BY3*100</f>
        <v>6.0277789848955239</v>
      </c>
      <c r="BV32" s="77">
        <f>BV3/BY3*100</f>
        <v>17.336692073689051</v>
      </c>
      <c r="BW32" s="77">
        <f>BW3/BY3*100</f>
        <v>1.4556627932839166</v>
      </c>
      <c r="BX32" s="77">
        <f>BX3/BY3*100</f>
        <v>75.179866148131509</v>
      </c>
      <c r="BY32">
        <f>SUM(BU32:BX32)</f>
        <v>100</v>
      </c>
      <c r="CD32" s="60" t="s">
        <v>35</v>
      </c>
      <c r="CE32" s="77">
        <f>CE3/CI3*100</f>
        <v>2.9793182036118786</v>
      </c>
      <c r="CF32" s="77">
        <f>CF3/CI3*100</f>
        <v>5.7957663916482183</v>
      </c>
      <c r="CG32" s="77">
        <f>CG3/CI3*100</f>
        <v>1.0572933651235845</v>
      </c>
      <c r="CH32" s="77">
        <f>CH3/CI3*100</f>
        <v>90.167622039616319</v>
      </c>
      <c r="CI32">
        <f>SUM(CE32:CH32)</f>
        <v>100</v>
      </c>
      <c r="CN32" s="34" t="s">
        <v>35</v>
      </c>
      <c r="CO32" s="77">
        <f>CO3/CS3*100</f>
        <v>79.797658234675424</v>
      </c>
      <c r="CP32" s="77">
        <f>CP3/CS3*100</f>
        <v>13.966940418663883</v>
      </c>
      <c r="CQ32" s="77">
        <f>CQ3/CS3*100</f>
        <v>4.7617940825063929</v>
      </c>
      <c r="CR32" s="77">
        <f>CR3/CS3*100</f>
        <v>1.4736072641542974</v>
      </c>
      <c r="CS32">
        <f>SUM(CO32:CR32)</f>
        <v>100</v>
      </c>
      <c r="CW32" s="11" t="s">
        <v>35</v>
      </c>
      <c r="CX32" s="77">
        <f>CX3/DB3*100</f>
        <v>31.205808376899412</v>
      </c>
      <c r="CY32" s="77">
        <f>CY3/DB3*100</f>
        <v>16.525702849885064</v>
      </c>
      <c r="CZ32" s="77">
        <f>CZ3/DB3*100</f>
        <v>13.851158398619217</v>
      </c>
      <c r="DA32" s="77">
        <f>DA3/DB3*100</f>
        <v>38.417330374596304</v>
      </c>
      <c r="DB32">
        <f>SUM(CX32:DA32)</f>
        <v>100</v>
      </c>
      <c r="DG32" s="11" t="s">
        <v>35</v>
      </c>
      <c r="DH32" s="77">
        <f>DH3/DL3*100</f>
        <v>78.627078199255436</v>
      </c>
      <c r="DI32" s="77">
        <f>DI3/DL3*100</f>
        <v>11.814808754446963</v>
      </c>
      <c r="DJ32" s="77">
        <f>DJ3/DL3*100</f>
        <v>3.4807023424476244</v>
      </c>
      <c r="DK32" s="77">
        <f>DK3/DL3*100</f>
        <v>6.0774107038499912</v>
      </c>
      <c r="DL32" s="5">
        <f>SUM(DH32:DK32)</f>
        <v>100.00000000000001</v>
      </c>
      <c r="DQ32" s="11" t="s">
        <v>35</v>
      </c>
      <c r="DR32" s="77">
        <f>DR3/DV3*100</f>
        <v>87.400521575108314</v>
      </c>
      <c r="DS32" s="77">
        <f>DS3/DV3*100</f>
        <v>9.8401119424219381</v>
      </c>
      <c r="DT32" s="77">
        <f>DT3/DV3*100</f>
        <v>0.77548545198570107</v>
      </c>
      <c r="DU32" s="77">
        <f>DU3/DV3*100</f>
        <v>1.9838810304840453</v>
      </c>
      <c r="DV32">
        <f>SUM(DR32:DU32)</f>
        <v>100</v>
      </c>
      <c r="EA32" s="11" t="s">
        <v>35</v>
      </c>
      <c r="EB32" s="77">
        <f>EB3/EF3*100</f>
        <v>94.150901259042186</v>
      </c>
      <c r="EC32" s="77">
        <f>EC3/EF3*100</f>
        <v>4.7351561119701477</v>
      </c>
      <c r="ED32" s="77">
        <f>ED3/EF3*100</f>
        <v>0.38908737303278279</v>
      </c>
      <c r="EE32" s="77">
        <f>EE3/EF3*100</f>
        <v>0.72485525595489142</v>
      </c>
      <c r="EF32">
        <f>SUM(EB32:EE32)</f>
        <v>100</v>
      </c>
      <c r="EK32" s="36" t="s">
        <v>35</v>
      </c>
      <c r="EL32" s="77">
        <f>EL3/EP3*100</f>
        <v>80.862238872221354</v>
      </c>
      <c r="EM32" s="77">
        <f>EM3/EP3*100</f>
        <v>18.046595812198042</v>
      </c>
      <c r="EN32" s="77">
        <f>EN3/EP3*100</f>
        <v>0.39269232100579826</v>
      </c>
      <c r="EO32" s="77">
        <f>EO3/EP3*100</f>
        <v>0.6984729945748076</v>
      </c>
      <c r="EP32">
        <f>SUM(EL32:EO32)</f>
        <v>100</v>
      </c>
    </row>
    <row r="33" spans="2:146">
      <c r="B33" s="84" t="s">
        <v>44</v>
      </c>
      <c r="C33" s="77">
        <f>C4/G4*100</f>
        <v>9.2651644232046664</v>
      </c>
      <c r="D33" s="77">
        <f>D4/G4*100</f>
        <v>9.6471950408694962</v>
      </c>
      <c r="E33" s="77">
        <f>E4/G4*100</f>
        <v>0.65581939153404656</v>
      </c>
      <c r="F33" s="77">
        <f>F4/G4*100</f>
        <v>80.43182114439179</v>
      </c>
      <c r="G33" s="77">
        <f t="shared" ref="G33:G58" si="13">SUM(C33:F33)</f>
        <v>100</v>
      </c>
      <c r="L33" s="37" t="s">
        <v>44</v>
      </c>
      <c r="M33" s="77">
        <f>M4/Q4*100</f>
        <v>2.6640042216219184</v>
      </c>
      <c r="N33" s="77">
        <f>N4/Q4*100</f>
        <v>7.8563944524139186</v>
      </c>
      <c r="O33" s="77">
        <f>O4/Q4*100</f>
        <v>2.7842836218838221</v>
      </c>
      <c r="P33" s="77">
        <f>P4/Q4*100</f>
        <v>86.695317704080338</v>
      </c>
      <c r="Q33" s="77">
        <f t="shared" ref="Q33:Q58" si="14">SUM(M33:P33)</f>
        <v>100</v>
      </c>
      <c r="V33" s="37" t="s">
        <v>44</v>
      </c>
      <c r="W33" s="77">
        <f>W4/AA4*100</f>
        <v>1.2897172260750047</v>
      </c>
      <c r="X33" s="77">
        <f>X4/AA4*100</f>
        <v>3.3054790960952998</v>
      </c>
      <c r="Y33" s="77">
        <f>Y4/AA4*100</f>
        <v>1.7211199579045107</v>
      </c>
      <c r="Z33" s="77">
        <f>Z4/AA4*100</f>
        <v>93.683683719925185</v>
      </c>
      <c r="AA33">
        <f t="shared" ref="AA33:AA58" si="15">SUM(W33:Z33)</f>
        <v>100</v>
      </c>
      <c r="AF33" s="37" t="s">
        <v>44</v>
      </c>
      <c r="AG33" s="77">
        <f>AG4/AK4*100</f>
        <v>7.9327290573200049</v>
      </c>
      <c r="AH33" s="77">
        <f>AH4/AK4*100</f>
        <v>6.6957227037436295</v>
      </c>
      <c r="AI33" s="77">
        <f>AI4/AK4*100</f>
        <v>0.44731673361021035</v>
      </c>
      <c r="AJ33" s="77">
        <f>AJ4/AK4*100</f>
        <v>84.924231505326148</v>
      </c>
      <c r="AK33">
        <f t="shared" ref="AK33:AK58" si="16">SUM(AG33:AJ33)</f>
        <v>99.999999999999986</v>
      </c>
      <c r="AP33" s="37" t="s">
        <v>44</v>
      </c>
      <c r="AQ33" s="77">
        <f>AQ4/AU4*100</f>
        <v>2.1146763775979585</v>
      </c>
      <c r="AR33" s="77">
        <f>AR4/AU4*100</f>
        <v>3.8367899693082013</v>
      </c>
      <c r="AS33" s="77">
        <f>AS4/AU4*100</f>
        <v>0.79317596256882772</v>
      </c>
      <c r="AT33" s="77">
        <f>AT4/AU4*100</f>
        <v>93.255357690525003</v>
      </c>
      <c r="AU33">
        <f t="shared" ref="AU33:AU58" si="17">SUM(AQ33:AT33)</f>
        <v>99.999999999999986</v>
      </c>
      <c r="AZ33" s="37" t="s">
        <v>44</v>
      </c>
      <c r="BA33" s="77">
        <f>BA4/BE4*100</f>
        <v>7.1559192741706035</v>
      </c>
      <c r="BB33" s="77">
        <f>BB4/BE4*100</f>
        <v>7.0521649747524435</v>
      </c>
      <c r="BC33" s="77">
        <f>BC4/BE4*100</f>
        <v>0.633185488418469</v>
      </c>
      <c r="BD33" s="77">
        <f>BD4/BE4*100</f>
        <v>85.158730262658494</v>
      </c>
      <c r="BE33">
        <f t="shared" ref="BE33:BE58" si="18">SUM(BA33:BD33)</f>
        <v>100.00000000000001</v>
      </c>
      <c r="BJ33" s="37" t="s">
        <v>44</v>
      </c>
      <c r="BK33" s="77">
        <f>BK4/BO4*100</f>
        <v>2.2341810372638005</v>
      </c>
      <c r="BL33" s="77">
        <f>BL4/BO4*100</f>
        <v>3.8390031048749456</v>
      </c>
      <c r="BM33" s="77">
        <f>BM4/BO4*100</f>
        <v>93.462695026016931</v>
      </c>
      <c r="BN33" s="77">
        <f>BN4/BO4*100</f>
        <v>0.46412083184432229</v>
      </c>
      <c r="BO33">
        <f t="shared" ref="BO33:BO58" si="19">SUM(BK33:BN33)</f>
        <v>100</v>
      </c>
      <c r="BT33" s="35" t="s">
        <v>44</v>
      </c>
      <c r="BU33" s="77">
        <f>BU4/BY4*100</f>
        <v>12.657553853445583</v>
      </c>
      <c r="BV33" s="77">
        <f>BV4/BY4*100</f>
        <v>9.4362074739473218</v>
      </c>
      <c r="BW33" s="77">
        <f>BW4/BY4*100</f>
        <v>0.26186479869857965</v>
      </c>
      <c r="BX33" s="77">
        <f>BX4/BY4*100</f>
        <v>77.644373873908506</v>
      </c>
      <c r="BY33">
        <f t="shared" ref="BY33:BY58" si="20">SUM(BU33:BX33)</f>
        <v>99.999999999999986</v>
      </c>
      <c r="CD33" s="37" t="s">
        <v>44</v>
      </c>
      <c r="CE33" s="77">
        <f>CE4/CI4*100</f>
        <v>2.486306391700825</v>
      </c>
      <c r="CF33" s="77">
        <f>CF4/CI4*100</f>
        <v>4.2002077192567677</v>
      </c>
      <c r="CG33" s="77">
        <f>CG4/CI4*100</f>
        <v>0.23612162024738598</v>
      </c>
      <c r="CH33" s="77">
        <f>CH4/CI4*100</f>
        <v>93.077364268795023</v>
      </c>
      <c r="CI33">
        <f t="shared" ref="CI33:CI58" si="21">SUM(CE33:CH33)</f>
        <v>100</v>
      </c>
      <c r="CN33" s="34" t="s">
        <v>44</v>
      </c>
      <c r="CO33" s="77">
        <f>CO4/CS4*100</f>
        <v>6.212962668950925</v>
      </c>
      <c r="CP33" s="77">
        <f>CP4/CS4*100</f>
        <v>14.834867267795593</v>
      </c>
      <c r="CQ33" s="77">
        <f>CQ4/CS4*100</f>
        <v>15.836640020058326</v>
      </c>
      <c r="CR33" s="77">
        <f>CR4/CS4*100</f>
        <v>63.115530043195164</v>
      </c>
      <c r="CS33">
        <f t="shared" ref="CS33:CS58" si="22">SUM(CO33:CR33)</f>
        <v>100</v>
      </c>
      <c r="CW33" s="11" t="s">
        <v>44</v>
      </c>
      <c r="CX33" s="77">
        <f>CX4/DB4*100</f>
        <v>2.562849551357659</v>
      </c>
      <c r="CY33" s="77">
        <f>CY4/DB4*100</f>
        <v>4.6301864706620632</v>
      </c>
      <c r="CZ33" s="77">
        <f>CZ4/DB4*100</f>
        <v>1.7323209933427033</v>
      </c>
      <c r="DA33" s="77">
        <f>DA4/DB4*100</f>
        <v>91.074642984637578</v>
      </c>
      <c r="DB33">
        <f t="shared" ref="DB33:DB58" si="23">SUM(CX33:DA33)</f>
        <v>100</v>
      </c>
      <c r="DG33" s="11" t="s">
        <v>44</v>
      </c>
      <c r="DH33" s="77">
        <f t="shared" ref="DH33" si="24">DH4/DL4*100</f>
        <v>0.95178502112490504</v>
      </c>
      <c r="DI33" s="77">
        <f>DI4/DL4*100</f>
        <v>4.7321509532046244</v>
      </c>
      <c r="DJ33" s="77">
        <f>DJ4/DL4*100</f>
        <v>5.2817637194364995</v>
      </c>
      <c r="DK33" s="77">
        <f>DK4/DL4*100</f>
        <v>89.034300306233973</v>
      </c>
      <c r="DL33" s="5">
        <f t="shared" ref="DL33:DL58" si="25">SUM(DH33:DK33)</f>
        <v>100</v>
      </c>
      <c r="DQ33" s="11" t="s">
        <v>44</v>
      </c>
      <c r="DR33" s="77">
        <f>DR4/DV4*100</f>
        <v>4.9090281140641059</v>
      </c>
      <c r="DS33" s="77">
        <f>DS4/DV4*100</f>
        <v>21.508943419591436</v>
      </c>
      <c r="DT33" s="77">
        <f>DT4/DV4*100</f>
        <v>3.8772471375812452</v>
      </c>
      <c r="DU33" s="77">
        <f>DU4/DV4*100</f>
        <v>69.704781328763204</v>
      </c>
      <c r="DV33">
        <f t="shared" ref="DV33:DV58" si="26">SUM(DR33:DU33)</f>
        <v>100</v>
      </c>
      <c r="EA33" s="11" t="s">
        <v>44</v>
      </c>
      <c r="EB33" s="77">
        <f>EB4/EF4*100</f>
        <v>8.2602942215083459</v>
      </c>
      <c r="EC33" s="77">
        <f>EC4/EF4*100</f>
        <v>35.482464765400586</v>
      </c>
      <c r="ED33" s="77">
        <f>ED4/EF4*100</f>
        <v>2.0120208345287942</v>
      </c>
      <c r="EE33" s="77">
        <f>EE4/EF4*100</f>
        <v>54.245220178562278</v>
      </c>
      <c r="EF33">
        <f t="shared" ref="EF33:EF58" si="27">SUM(EB33:EE33)</f>
        <v>100</v>
      </c>
      <c r="EK33" s="36" t="s">
        <v>44</v>
      </c>
      <c r="EL33" s="77">
        <f>EL4/EP4*100</f>
        <v>2.2018249508754248</v>
      </c>
      <c r="EM33" s="77">
        <f>EM4/EP4*100</f>
        <v>24.997035847741852</v>
      </c>
      <c r="EN33" s="77">
        <f>EN4/EP4*100</f>
        <v>2.2361537698328102</v>
      </c>
      <c r="EO33" s="77">
        <f>EO4/EP4*100</f>
        <v>70.564985431549914</v>
      </c>
      <c r="EP33">
        <f t="shared" ref="EP33:EP58" si="28">SUM(EL33:EO33)</f>
        <v>100</v>
      </c>
    </row>
    <row r="34" spans="2:146">
      <c r="B34" s="84" t="s">
        <v>45</v>
      </c>
      <c r="C34" s="77">
        <f>C5/G5*100</f>
        <v>32.022283662214832</v>
      </c>
      <c r="D34" s="77">
        <f>D5/G5*100</f>
        <v>65.168629113358691</v>
      </c>
      <c r="E34" s="77">
        <f>E5/G5*100</f>
        <v>0.42429595905374012</v>
      </c>
      <c r="F34" s="77">
        <f>F5/G5*100</f>
        <v>2.3847912653727397</v>
      </c>
      <c r="G34" s="77">
        <f t="shared" si="13"/>
        <v>100</v>
      </c>
      <c r="L34" s="37" t="s">
        <v>45</v>
      </c>
      <c r="M34" s="77">
        <f>M5/Q5*100</f>
        <v>24.386015695898628</v>
      </c>
      <c r="N34" s="77">
        <f>N5/Q5*100</f>
        <v>57.848169434881228</v>
      </c>
      <c r="O34" s="77">
        <f>O5/Q5*100</f>
        <v>1.9866546889862828</v>
      </c>
      <c r="P34" s="77">
        <f>P5/Q5*100</f>
        <v>15.779160180233855</v>
      </c>
      <c r="Q34" s="77">
        <f t="shared" si="14"/>
        <v>99.999999999999986</v>
      </c>
      <c r="V34" s="37" t="s">
        <v>45</v>
      </c>
      <c r="W34" s="77">
        <f>W5/AA5*100</f>
        <v>27.171310256748495</v>
      </c>
      <c r="X34" s="77">
        <f>X5/AA5*100</f>
        <v>40.835440839509083</v>
      </c>
      <c r="Y34" s="77">
        <f>Y5/AA5*100</f>
        <v>3.4372639740622888</v>
      </c>
      <c r="Z34" s="77">
        <f>Z5/AA5*100</f>
        <v>28.555984929680143</v>
      </c>
      <c r="AA34">
        <f t="shared" si="15"/>
        <v>100</v>
      </c>
      <c r="AF34" s="37" t="s">
        <v>45</v>
      </c>
      <c r="AG34" s="77">
        <f>AG5/AK5*100</f>
        <v>27.467865113560652</v>
      </c>
      <c r="AH34" s="77">
        <f>AH5/AK5*100</f>
        <v>65.76424566243081</v>
      </c>
      <c r="AI34" s="77">
        <f>AI5/AK5*100</f>
        <v>0.90167023000899282</v>
      </c>
      <c r="AJ34" s="77">
        <f>AJ5/AK5*100</f>
        <v>5.8662189939995537</v>
      </c>
      <c r="AK34">
        <f t="shared" si="16"/>
        <v>100</v>
      </c>
      <c r="AP34" s="37" t="s">
        <v>45</v>
      </c>
      <c r="AQ34" s="77">
        <f>AQ5/AU5*100</f>
        <v>30.25841225402619</v>
      </c>
      <c r="AR34" s="77">
        <f>AR5/AU5*100</f>
        <v>59.513160536401735</v>
      </c>
      <c r="AS34" s="77">
        <f>AS5/AU5*100</f>
        <v>2.0448331849937738</v>
      </c>
      <c r="AT34" s="77">
        <f>AT5/AU5*100</f>
        <v>8.1835940245782979</v>
      </c>
      <c r="AU34">
        <f t="shared" si="17"/>
        <v>100</v>
      </c>
      <c r="AZ34" s="37" t="s">
        <v>45</v>
      </c>
      <c r="BA34" s="77">
        <f>BA5/BE5*100</f>
        <v>30.893879374227236</v>
      </c>
      <c r="BB34" s="77">
        <f>BB5/BE5*100</f>
        <v>62.705496573097072</v>
      </c>
      <c r="BC34" s="77">
        <f>BC5/BE5*100</f>
        <v>1.5542562457884204</v>
      </c>
      <c r="BD34" s="77">
        <f>BD5/BE5*100</f>
        <v>4.8463678068872733</v>
      </c>
      <c r="BE34">
        <f t="shared" si="18"/>
        <v>100</v>
      </c>
      <c r="BJ34" s="37" t="s">
        <v>45</v>
      </c>
      <c r="BK34" s="77">
        <f>BK5/BO5*100</f>
        <v>27.910597639437558</v>
      </c>
      <c r="BL34" s="77">
        <f>BL5/BO5*100</f>
        <v>62.625240989663808</v>
      </c>
      <c r="BM34" s="77">
        <f>BM5/BO5*100</f>
        <v>8.9592764253239228</v>
      </c>
      <c r="BN34" s="77">
        <f>BN5/BO5*100</f>
        <v>0.50488494557469465</v>
      </c>
      <c r="BO34">
        <f t="shared" si="19"/>
        <v>99.999999999999972</v>
      </c>
      <c r="BT34" s="35" t="s">
        <v>45</v>
      </c>
      <c r="BU34" s="77">
        <f>BU5/BY5*100</f>
        <v>26.482362091067159</v>
      </c>
      <c r="BV34" s="77">
        <f>BV5/BY5*100</f>
        <v>71.678942896346882</v>
      </c>
      <c r="BW34" s="77">
        <f>BW5/BY5*100</f>
        <v>0.53977207331104482</v>
      </c>
      <c r="BX34" s="77">
        <f>BX5/BY5*100</f>
        <v>1.2989229392749357</v>
      </c>
      <c r="BY34">
        <f t="shared" si="20"/>
        <v>100.00000000000001</v>
      </c>
      <c r="CD34" s="37" t="s">
        <v>45</v>
      </c>
      <c r="CE34" s="77">
        <f>CE5/CI5*100</f>
        <v>27.292883928687999</v>
      </c>
      <c r="CF34" s="77">
        <f>CF5/CI5*100</f>
        <v>66.753995475592433</v>
      </c>
      <c r="CG34" s="77">
        <f>CG5/CI5*100</f>
        <v>1.1470092930067459</v>
      </c>
      <c r="CH34" s="77">
        <f>CH5/CI5*100</f>
        <v>4.8061113027128277</v>
      </c>
      <c r="CI34">
        <f t="shared" si="21"/>
        <v>100</v>
      </c>
      <c r="CN34" s="34" t="s">
        <v>45</v>
      </c>
      <c r="CO34" s="77">
        <f>CO5/CS5*100</f>
        <v>28.108909497025159</v>
      </c>
      <c r="CP34" s="77">
        <f>CP5/CS5*100</f>
        <v>52.570874322387283</v>
      </c>
      <c r="CQ34" s="77">
        <f>CQ5/CS5*100</f>
        <v>6.9044655883615951</v>
      </c>
      <c r="CR34" s="77">
        <f>CR5/CS5*100</f>
        <v>12.415750592225946</v>
      </c>
      <c r="CS34">
        <f t="shared" si="22"/>
        <v>99.999999999999986</v>
      </c>
      <c r="CW34" s="45" t="s">
        <v>45</v>
      </c>
      <c r="CX34" s="77">
        <f>CX5/DB5*100</f>
        <v>32.079215010389923</v>
      </c>
      <c r="CY34" s="77">
        <f>CY5/DB5*100</f>
        <v>58.534991982590981</v>
      </c>
      <c r="CZ34" s="77">
        <f>CZ5/DB5*100</f>
        <v>2.5956169648350111</v>
      </c>
      <c r="DA34" s="77">
        <f>DA5/DB5*100</f>
        <v>6.7901760421840871</v>
      </c>
      <c r="DB34">
        <f t="shared" si="23"/>
        <v>100.00000000000001</v>
      </c>
      <c r="DG34" s="45" t="s">
        <v>45</v>
      </c>
      <c r="DH34" s="77">
        <f t="shared" ref="DH34" si="29">DH5/DL5*100</f>
        <v>26.019742877554474</v>
      </c>
      <c r="DI34" s="77">
        <f>DI5/DL5*100</f>
        <v>52.011365715694737</v>
      </c>
      <c r="DJ34" s="77">
        <f>DJ5/DL5*100</f>
        <v>0.52788231674395414</v>
      </c>
      <c r="DK34" s="77">
        <f>DK5/DL5*100</f>
        <v>21.441009090006848</v>
      </c>
      <c r="DL34" s="5">
        <f t="shared" si="25"/>
        <v>100.00000000000001</v>
      </c>
      <c r="DQ34" s="45" t="s">
        <v>45</v>
      </c>
      <c r="DR34" s="77">
        <f>DR5/DV5*100</f>
        <v>21.546607989039508</v>
      </c>
      <c r="DS34" s="77">
        <f>DS5/DV5*100</f>
        <v>64.730605861151389</v>
      </c>
      <c r="DT34" s="77">
        <f>DT5/DV5*100</f>
        <v>0.54257395085275539</v>
      </c>
      <c r="DU34" s="77">
        <f>DU5/DV5*100</f>
        <v>13.180212198956326</v>
      </c>
      <c r="DV34">
        <f t="shared" si="26"/>
        <v>99.999999999999972</v>
      </c>
      <c r="EA34" s="45" t="s">
        <v>45</v>
      </c>
      <c r="EB34" s="77">
        <f>EB5/EF5*100</f>
        <v>24.10597358306601</v>
      </c>
      <c r="EC34" s="77">
        <f>EC5/EF5*100</f>
        <v>65.47872379036373</v>
      </c>
      <c r="ED34" s="77">
        <f>ED5/EF5*100</f>
        <v>0.12924090166005869</v>
      </c>
      <c r="EE34" s="77">
        <f>EE5/EF5*100</f>
        <v>10.286061724910191</v>
      </c>
      <c r="EF34">
        <f t="shared" si="27"/>
        <v>100</v>
      </c>
      <c r="EK34" s="36" t="s">
        <v>45</v>
      </c>
      <c r="EL34" s="77">
        <f>EL5/EP5*100</f>
        <v>15.031706063009469</v>
      </c>
      <c r="EM34" s="77">
        <f>EM5/EP5*100</f>
        <v>72.497502603697001</v>
      </c>
      <c r="EN34" s="77">
        <f>EN5/EP5*100</f>
        <v>0.97648250014441607</v>
      </c>
      <c r="EO34" s="77">
        <f>EO5/EP5*100</f>
        <v>11.494308833149111</v>
      </c>
      <c r="EP34">
        <f t="shared" si="28"/>
        <v>99.999999999999986</v>
      </c>
    </row>
    <row r="35" spans="2:146">
      <c r="B35" s="84" t="s">
        <v>50</v>
      </c>
      <c r="C35" s="77">
        <f>C6/G6*100</f>
        <v>0.32008922945323415</v>
      </c>
      <c r="D35" s="77">
        <f>D6/G6*100</f>
        <v>86.545506336901624</v>
      </c>
      <c r="E35" s="77">
        <f>E6/G6*100</f>
        <v>8.1455096805549037</v>
      </c>
      <c r="F35" s="77">
        <f>F6/G6*100</f>
        <v>4.9888947530902321</v>
      </c>
      <c r="G35" s="77">
        <f t="shared" si="13"/>
        <v>100</v>
      </c>
      <c r="L35" s="37" t="s">
        <v>50</v>
      </c>
      <c r="M35" s="77">
        <f>M6/Q6*100</f>
        <v>0.17185863231317752</v>
      </c>
      <c r="N35" s="77">
        <f>N6/Q6*100</f>
        <v>81.343552079271618</v>
      </c>
      <c r="O35" s="77">
        <f>O6/Q6*100</f>
        <v>10.652104852048998</v>
      </c>
      <c r="P35" s="77">
        <f>P6/Q6*100</f>
        <v>7.8324844363662089</v>
      </c>
      <c r="Q35" s="77">
        <f t="shared" si="14"/>
        <v>100</v>
      </c>
      <c r="V35" s="37" t="s">
        <v>50</v>
      </c>
      <c r="W35" s="77">
        <f>W6/AA6*100</f>
        <v>0.53551617491668313</v>
      </c>
      <c r="X35" s="77">
        <f>X6/AA6*100</f>
        <v>48.188325094619792</v>
      </c>
      <c r="Y35" s="77">
        <f>Y6/AA6*100</f>
        <v>28.388392742087866</v>
      </c>
      <c r="Z35" s="77">
        <f>Z6/AA6*100</f>
        <v>22.887765988375662</v>
      </c>
      <c r="AA35">
        <f t="shared" si="15"/>
        <v>100</v>
      </c>
      <c r="AF35" s="37" t="s">
        <v>50</v>
      </c>
      <c r="AG35" s="77">
        <f>AG6/AK6*100</f>
        <v>0.32651755832605533</v>
      </c>
      <c r="AH35" s="77">
        <f>AH6/AK6*100</f>
        <v>79.340172057845251</v>
      </c>
      <c r="AI35" s="77">
        <f>AI6/AK6*100</f>
        <v>13.925211400056799</v>
      </c>
      <c r="AJ35" s="77">
        <f>AJ6/AK6*100</f>
        <v>6.4080989837718958</v>
      </c>
      <c r="AK35">
        <f t="shared" si="16"/>
        <v>100</v>
      </c>
      <c r="AP35" s="37" t="s">
        <v>50</v>
      </c>
      <c r="AQ35" s="77">
        <f>AQ6/AU6*100</f>
        <v>0.37644814997008358</v>
      </c>
      <c r="AR35" s="77">
        <f>AR6/AU6*100</f>
        <v>65.959558615381155</v>
      </c>
      <c r="AS35" s="77">
        <f>AS6/AU6*100</f>
        <v>22.786960946388909</v>
      </c>
      <c r="AT35" s="77">
        <f>AT6/AU6*100</f>
        <v>10.877032288259867</v>
      </c>
      <c r="AU35">
        <f t="shared" si="17"/>
        <v>100.00000000000003</v>
      </c>
      <c r="AZ35" s="37" t="s">
        <v>50</v>
      </c>
      <c r="BA35" s="77">
        <f>BA6/BE6*100</f>
        <v>0.32812729147813791</v>
      </c>
      <c r="BB35" s="77">
        <f>BB6/BE6*100</f>
        <v>73.524579871508919</v>
      </c>
      <c r="BC35" s="77">
        <f>BC6/BE6*100</f>
        <v>19.973401712698458</v>
      </c>
      <c r="BD35" s="77">
        <f>BD6/BE6*100</f>
        <v>6.1738911243144834</v>
      </c>
      <c r="BE35">
        <f t="shared" si="18"/>
        <v>100</v>
      </c>
      <c r="BJ35" s="37" t="s">
        <v>50</v>
      </c>
      <c r="BK35" s="77">
        <f>BK6/BO6*100</f>
        <v>0.35705145538333244</v>
      </c>
      <c r="BL35" s="77">
        <f>BL6/BO6*100</f>
        <v>64.019184649693145</v>
      </c>
      <c r="BM35" s="77">
        <f>BM6/BO6*100</f>
        <v>31.259368354410267</v>
      </c>
      <c r="BN35" s="77">
        <f>BN6/BO6*100</f>
        <v>4.3643955405132644</v>
      </c>
      <c r="BO35">
        <f t="shared" si="19"/>
        <v>100</v>
      </c>
      <c r="BT35" s="35" t="s">
        <v>50</v>
      </c>
      <c r="BU35" s="77">
        <f>BU6/BY6*100</f>
        <v>0.21001941044775876</v>
      </c>
      <c r="BV35" s="77">
        <f>BV6/BY6*100</f>
        <v>82.962264526729555</v>
      </c>
      <c r="BW35" s="77">
        <f>BW6/BY6*100</f>
        <v>8.9830307805950529</v>
      </c>
      <c r="BX35" s="77">
        <f>BX6/BY6*100</f>
        <v>7.8446852822276352</v>
      </c>
      <c r="BY35">
        <f t="shared" si="20"/>
        <v>100</v>
      </c>
      <c r="CD35" s="35" t="s">
        <v>50</v>
      </c>
      <c r="CE35" s="77">
        <f>CE6/CI6*100</f>
        <v>0.34342427330568759</v>
      </c>
      <c r="CF35" s="77">
        <f>CF6/CI6*100</f>
        <v>69.19982439949186</v>
      </c>
      <c r="CG35" s="77">
        <f>CG6/CI6*100</f>
        <v>18.857807386065659</v>
      </c>
      <c r="CH35" s="77">
        <f>CH6/CI6*100</f>
        <v>11.598943941136792</v>
      </c>
      <c r="CI35">
        <f t="shared" si="21"/>
        <v>100</v>
      </c>
      <c r="CN35" s="34" t="s">
        <v>50</v>
      </c>
      <c r="CO35" s="77">
        <f>CO6/CS6*100</f>
        <v>0.12800953249396044</v>
      </c>
      <c r="CP35" s="77">
        <f>CP6/CS6*100</f>
        <v>74.000457938697721</v>
      </c>
      <c r="CQ35" s="77">
        <f>CQ6/CS6*100</f>
        <v>23.791747265170741</v>
      </c>
      <c r="CR35" s="77">
        <f>CR6/CS6*100</f>
        <v>2.0797852636375751</v>
      </c>
      <c r="CS35">
        <f t="shared" si="22"/>
        <v>100</v>
      </c>
      <c r="CW35" s="11" t="s">
        <v>50</v>
      </c>
      <c r="CX35" s="77">
        <f>CX6/DB6*100</f>
        <v>0.30600787398852547</v>
      </c>
      <c r="CY35" s="77">
        <f>CY6/DB6*100</f>
        <v>68.378543704155405</v>
      </c>
      <c r="CZ35" s="77">
        <f>CZ6/DB6*100</f>
        <v>19.529831380011831</v>
      </c>
      <c r="DA35" s="77">
        <f>DA6/DB6*100</f>
        <v>11.785617041844242</v>
      </c>
      <c r="DB35">
        <f t="shared" si="23"/>
        <v>100</v>
      </c>
      <c r="DG35" s="11" t="s">
        <v>50</v>
      </c>
      <c r="DH35" s="77">
        <f t="shared" ref="DH35" si="30">DH6/DL6*100</f>
        <v>3.9058145530154312E-2</v>
      </c>
      <c r="DI35" s="77">
        <f>DI6/DL6*100</f>
        <v>83.957511714251496</v>
      </c>
      <c r="DJ35" s="77">
        <f>DJ6/DL6*100</f>
        <v>2.626928415838405</v>
      </c>
      <c r="DK35" s="77">
        <f>DK6/DL6*100</f>
        <v>13.376501724379944</v>
      </c>
      <c r="DL35" s="5">
        <f t="shared" si="25"/>
        <v>100</v>
      </c>
      <c r="DQ35" s="11" t="s">
        <v>50</v>
      </c>
      <c r="DR35" s="77">
        <f>DR6/DV6*100</f>
        <v>9.9149590393932244E-2</v>
      </c>
      <c r="DS35" s="77">
        <f>DS6/DV6*100</f>
        <v>95.926215383035412</v>
      </c>
      <c r="DT35" s="77">
        <f>DT6/DV6*100</f>
        <v>1.2240584594715866</v>
      </c>
      <c r="DU35" s="77">
        <f>DU6/DV6*100</f>
        <v>2.7505765670990741</v>
      </c>
      <c r="DV35">
        <f t="shared" si="26"/>
        <v>100.00000000000001</v>
      </c>
      <c r="EA35" s="11" t="s">
        <v>50</v>
      </c>
      <c r="EB35" s="77">
        <f>EB6/EF6*100</f>
        <v>0</v>
      </c>
      <c r="EC35" s="77">
        <f>EC6/EF6*100</f>
        <v>94.381059443847619</v>
      </c>
      <c r="ED35" s="77">
        <f>ED6/EF6*100</f>
        <v>1.0694231851549454</v>
      </c>
      <c r="EE35" s="77">
        <f>EE6/EF6*100</f>
        <v>4.5495173709974406</v>
      </c>
      <c r="EF35">
        <f t="shared" si="27"/>
        <v>100</v>
      </c>
      <c r="EK35" s="36" t="s">
        <v>50</v>
      </c>
      <c r="EL35" s="77">
        <f>EL6/EP6*100</f>
        <v>0</v>
      </c>
      <c r="EM35" s="77">
        <f>EM6/EP6*100</f>
        <v>88.787560290635099</v>
      </c>
      <c r="EN35" s="77">
        <f>EN6/EP6*100</f>
        <v>3.1359243578510005</v>
      </c>
      <c r="EO35" s="77">
        <f>EO6/EP6*100</f>
        <v>8.0765153515139065</v>
      </c>
      <c r="EP35">
        <f t="shared" si="28"/>
        <v>100</v>
      </c>
    </row>
    <row r="36" spans="2:146">
      <c r="B36" s="84"/>
      <c r="C36" s="77"/>
      <c r="D36" s="77"/>
      <c r="E36" s="77"/>
      <c r="F36" s="77"/>
      <c r="G36" s="77"/>
      <c r="L36" s="37"/>
      <c r="M36" s="77"/>
      <c r="N36" s="77"/>
      <c r="O36" s="77"/>
      <c r="P36" s="77"/>
      <c r="Q36" s="77"/>
      <c r="V36" s="37"/>
      <c r="W36" s="77"/>
      <c r="X36" s="77"/>
      <c r="Y36" s="77"/>
      <c r="Z36" s="77"/>
      <c r="AF36" s="37"/>
      <c r="AG36" s="77"/>
      <c r="AH36" s="77"/>
      <c r="AI36" s="77"/>
      <c r="AJ36" s="77"/>
      <c r="AP36" s="37"/>
      <c r="AQ36" s="77"/>
      <c r="AR36" s="77"/>
      <c r="AS36" s="77"/>
      <c r="AT36" s="77"/>
      <c r="AZ36" s="37"/>
      <c r="BA36" s="77"/>
      <c r="BB36" s="77"/>
      <c r="BC36" s="77"/>
      <c r="BD36" s="77"/>
      <c r="BJ36" s="37"/>
      <c r="BK36" s="77"/>
      <c r="BL36" s="77"/>
      <c r="BM36" s="77"/>
      <c r="BN36" s="77"/>
      <c r="BT36" s="35"/>
      <c r="BU36" s="77"/>
      <c r="BV36" s="77"/>
      <c r="BW36" s="77"/>
      <c r="BX36" s="77"/>
      <c r="CD36" s="35"/>
      <c r="CE36" s="77"/>
      <c r="CF36" s="77"/>
      <c r="CG36" s="77"/>
      <c r="CH36" s="77"/>
      <c r="CN36" s="34"/>
      <c r="CO36" s="77"/>
      <c r="CP36" s="77"/>
      <c r="CQ36" s="77"/>
      <c r="CR36" s="77"/>
      <c r="CW36" s="11"/>
      <c r="CX36" s="77"/>
      <c r="CY36" s="77"/>
      <c r="CZ36" s="77"/>
      <c r="DA36" s="77"/>
      <c r="DG36" s="11"/>
      <c r="DH36" s="77"/>
      <c r="DI36" s="77"/>
      <c r="DJ36" s="77"/>
      <c r="DK36" s="77"/>
      <c r="DL36" s="5"/>
      <c r="DQ36" s="11"/>
      <c r="DR36" s="77"/>
      <c r="DS36" s="77"/>
      <c r="DT36" s="77"/>
      <c r="DU36" s="77"/>
      <c r="EA36" s="11"/>
      <c r="EB36" s="77"/>
      <c r="EC36" s="77"/>
      <c r="ED36" s="77"/>
      <c r="EE36" s="77"/>
      <c r="EK36" s="36"/>
      <c r="EL36" s="77"/>
      <c r="EM36" s="77"/>
      <c r="EN36" s="77"/>
      <c r="EO36" s="77"/>
    </row>
    <row r="37" spans="2:146">
      <c r="B37" s="84" t="s">
        <v>39</v>
      </c>
      <c r="C37" s="79">
        <f>C8/G8*100</f>
        <v>4.9590539512750238E-3</v>
      </c>
      <c r="D37" s="77">
        <f>D8/G8*100</f>
        <v>95.212766121783389</v>
      </c>
      <c r="E37" s="77">
        <f>E8/G8*100</f>
        <v>4.2350561299268623</v>
      </c>
      <c r="F37" s="77">
        <f>F8/G8*100</f>
        <v>0.5472186943384818</v>
      </c>
      <c r="G37" s="77">
        <f t="shared" si="13"/>
        <v>100.00000000000001</v>
      </c>
      <c r="L37" s="37" t="s">
        <v>39</v>
      </c>
      <c r="M37" s="77">
        <f>M8/Q8*100</f>
        <v>1.173872469256953E-2</v>
      </c>
      <c r="N37" s="77">
        <f>N8/Q8*100</f>
        <v>93.810818921536566</v>
      </c>
      <c r="O37" s="77">
        <f>O8/Q8*100</f>
        <v>4.9759198990564961</v>
      </c>
      <c r="P37" s="77">
        <f>P8/Q8*100</f>
        <v>1.2015224547143628</v>
      </c>
      <c r="Q37" s="77">
        <f t="shared" si="14"/>
        <v>99.999999999999986</v>
      </c>
      <c r="V37" s="37" t="s">
        <v>39</v>
      </c>
      <c r="W37" s="77">
        <f>W8/AA8*100</f>
        <v>0.32902080854804289</v>
      </c>
      <c r="X37" s="77">
        <f>X8/AA8*100</f>
        <v>95.740525410737064</v>
      </c>
      <c r="Y37" s="77">
        <f>Y8/AA8*100</f>
        <v>2.5340509593013918</v>
      </c>
      <c r="Z37" s="77">
        <f>Z8/AA8*100</f>
        <v>1.3964028214134974</v>
      </c>
      <c r="AA37">
        <f t="shared" si="15"/>
        <v>100</v>
      </c>
      <c r="AF37" s="37" t="s">
        <v>39</v>
      </c>
      <c r="AG37" s="77">
        <f>AG8/AK8*100</f>
        <v>7.0532922474297027E-3</v>
      </c>
      <c r="AH37" s="77">
        <f>AH8/AK8*100</f>
        <v>94.486449986548521</v>
      </c>
      <c r="AI37" s="77">
        <f>AI8/AK8*100</f>
        <v>4.9639107794089439</v>
      </c>
      <c r="AJ37" s="77">
        <f>AJ8/AK8*100</f>
        <v>0.54258594179509878</v>
      </c>
      <c r="AK37">
        <f t="shared" si="16"/>
        <v>100</v>
      </c>
      <c r="AP37" s="37" t="s">
        <v>39</v>
      </c>
      <c r="AQ37" s="77">
        <f>AQ8/AU8*100</f>
        <v>1.6604216269065542E-2</v>
      </c>
      <c r="AR37" s="77">
        <f>AR8/AU8*100</f>
        <v>95.810003073081063</v>
      </c>
      <c r="AS37" s="77">
        <f>AS8/AU8*100</f>
        <v>3.6742109915455274</v>
      </c>
      <c r="AT37" s="77">
        <f>AT8/AU8*100</f>
        <v>0.49918171910435483</v>
      </c>
      <c r="AU37">
        <f t="shared" si="17"/>
        <v>100</v>
      </c>
      <c r="AZ37" s="37" t="s">
        <v>39</v>
      </c>
      <c r="BA37" s="77">
        <f>BA8/BE8*100</f>
        <v>7.7908626781863603E-3</v>
      </c>
      <c r="BB37" s="77">
        <f>BB8/BE8*100</f>
        <v>93.942054835973167</v>
      </c>
      <c r="BC37" s="77">
        <f>BC8/BE8*100</f>
        <v>4.4490980387863406</v>
      </c>
      <c r="BD37" s="77">
        <f>BD8/BE8*100</f>
        <v>1.6010562625622986</v>
      </c>
      <c r="BE37">
        <f t="shared" si="18"/>
        <v>100</v>
      </c>
      <c r="BJ37" s="37" t="s">
        <v>39</v>
      </c>
      <c r="BK37" s="77">
        <f>BK8/BO8*100</f>
        <v>4.4844621753995985E-2</v>
      </c>
      <c r="BL37" s="77">
        <f>BL8/BO8*100</f>
        <v>96.387919520131334</v>
      </c>
      <c r="BM37" s="77">
        <f>BM8/BO8*100</f>
        <v>2.3269029504726557</v>
      </c>
      <c r="BN37" s="77">
        <f>BN8/BO8*100</f>
        <v>1.2403329076420178</v>
      </c>
      <c r="BO37">
        <f t="shared" si="19"/>
        <v>100</v>
      </c>
      <c r="BT37" s="35" t="s">
        <v>39</v>
      </c>
      <c r="BU37" s="77">
        <f>BU8/BY8*100</f>
        <v>4.3210681904340747E-3</v>
      </c>
      <c r="BV37" s="77">
        <f>BV8/BY8*100</f>
        <v>85.630387488167187</v>
      </c>
      <c r="BW37" s="77">
        <f>BW8/BY8*100</f>
        <v>10.742834467017628</v>
      </c>
      <c r="BX37" s="77">
        <f>BX8/BY8*100</f>
        <v>3.6224569766247603</v>
      </c>
      <c r="BY37">
        <f t="shared" si="20"/>
        <v>100.00000000000001</v>
      </c>
      <c r="CD37" s="35" t="s">
        <v>39</v>
      </c>
      <c r="CE37" s="77">
        <f>CE8/CI8*100</f>
        <v>2.3066049546135007E-2</v>
      </c>
      <c r="CF37" s="77">
        <f>CF8/CI8*100</f>
        <v>92.885919037535629</v>
      </c>
      <c r="CG37" s="77">
        <f>CG8/CI8*100</f>
        <v>2.8418327895167583</v>
      </c>
      <c r="CH37" s="77">
        <f>CH8/CI8*100</f>
        <v>4.2491821234014893</v>
      </c>
      <c r="CI37">
        <f t="shared" si="21"/>
        <v>100</v>
      </c>
      <c r="CN37" s="34" t="s">
        <v>39</v>
      </c>
      <c r="CO37" s="77">
        <f>CO8/CS8*100</f>
        <v>0.49666334681456176</v>
      </c>
      <c r="CP37" s="77">
        <f>CP8/CS8*100</f>
        <v>64.467046392347086</v>
      </c>
      <c r="CQ37" s="77">
        <f>CQ8/CS8*100</f>
        <v>33.632186309011288</v>
      </c>
      <c r="CR37" s="77">
        <f>CR8/CS8*100</f>
        <v>1.4041039518270615</v>
      </c>
      <c r="CS37">
        <f t="shared" si="22"/>
        <v>100</v>
      </c>
      <c r="CW37" s="45" t="s">
        <v>39</v>
      </c>
      <c r="CX37" s="77">
        <f>CX8/DB8*100</f>
        <v>1.6995082805421152E-2</v>
      </c>
      <c r="CY37" s="77">
        <f>CY8/DB8*100</f>
        <v>89.109931757707486</v>
      </c>
      <c r="CZ37" s="77">
        <f>CZ8/DB8*100</f>
        <v>9.7179762469848487</v>
      </c>
      <c r="DA37" s="77">
        <f>DA8/DB8*100</f>
        <v>1.1550969125022392</v>
      </c>
      <c r="DB37">
        <f t="shared" si="23"/>
        <v>100</v>
      </c>
      <c r="DG37" s="45" t="s">
        <v>39</v>
      </c>
      <c r="DH37" s="77">
        <f t="shared" ref="DH37" si="31">DH8/DL8*100</f>
        <v>3.1621700119115165E-2</v>
      </c>
      <c r="DI37" s="77">
        <f>DI8/DL8*100</f>
        <v>74.8227367415179</v>
      </c>
      <c r="DJ37" s="77">
        <f>DJ8/DL8*100</f>
        <v>6.9427856350908339</v>
      </c>
      <c r="DK37" s="77">
        <f>DK8/DL8*100</f>
        <v>18.202855923272139</v>
      </c>
      <c r="DL37" s="5">
        <f t="shared" si="25"/>
        <v>99.999999999999986</v>
      </c>
      <c r="DQ37" s="45" t="s">
        <v>39</v>
      </c>
      <c r="DR37" s="77">
        <f>DR8/DV8*100</f>
        <v>2.9827046020050336E-2</v>
      </c>
      <c r="DS37" s="77">
        <f>DS8/DV8*100</f>
        <v>74.955978088239064</v>
      </c>
      <c r="DT37" s="77">
        <f>DT8/DV8*100</f>
        <v>15.43529651764841</v>
      </c>
      <c r="DU37" s="77">
        <f>DU8/DV8*100</f>
        <v>9.5788983480924816</v>
      </c>
      <c r="DV37">
        <f t="shared" si="26"/>
        <v>100</v>
      </c>
      <c r="EA37" s="45" t="s">
        <v>39</v>
      </c>
      <c r="EB37" s="77">
        <f>EB8/EF8*100</f>
        <v>6.6012936285641519E-2</v>
      </c>
      <c r="EC37" s="77">
        <f>EC8/EF8*100</f>
        <v>84.842935482551084</v>
      </c>
      <c r="ED37" s="77">
        <f>ED8/EF8*100</f>
        <v>11.653553261027302</v>
      </c>
      <c r="EE37" s="77">
        <f>EE8/EF8*100</f>
        <v>3.437498320135953</v>
      </c>
      <c r="EF37">
        <f t="shared" si="27"/>
        <v>99.999999999999986</v>
      </c>
      <c r="EK37" s="36" t="s">
        <v>39</v>
      </c>
      <c r="EL37" s="77">
        <f>EL8/EP8*100</f>
        <v>0.13572896750909838</v>
      </c>
      <c r="EM37" s="77">
        <f>EM8/EP8*100</f>
        <v>71.012003240355881</v>
      </c>
      <c r="EN37" s="77">
        <f>EN8/EP8*100</f>
        <v>13.101838645311625</v>
      </c>
      <c r="EO37" s="77">
        <f>EO8/EP8*100</f>
        <v>15.750429146823389</v>
      </c>
      <c r="EP37">
        <f t="shared" si="28"/>
        <v>100</v>
      </c>
    </row>
    <row r="38" spans="2:146">
      <c r="B38" s="84" t="s">
        <v>40</v>
      </c>
      <c r="C38" s="77">
        <f>C9/G9*100</f>
        <v>1.6105546278412268</v>
      </c>
      <c r="D38" s="77">
        <f>D9/G9*100</f>
        <v>88.394692141732506</v>
      </c>
      <c r="E38" s="77">
        <f>E9/G9*100</f>
        <v>8.8525447586406969</v>
      </c>
      <c r="F38" s="77">
        <f>F9/G9*100</f>
        <v>1.1422084717855785</v>
      </c>
      <c r="G38" s="77">
        <f t="shared" si="13"/>
        <v>100</v>
      </c>
      <c r="L38" s="37" t="s">
        <v>40</v>
      </c>
      <c r="M38" s="77">
        <f>M9/Q9*100</f>
        <v>0.64586217304131033</v>
      </c>
      <c r="N38" s="77">
        <f>N9/Q9*100</f>
        <v>94.583972441293454</v>
      </c>
      <c r="O38" s="77">
        <f>O9/Q9*100</f>
        <v>4.2879620682071709</v>
      </c>
      <c r="P38" s="77">
        <f>P9/Q9*100</f>
        <v>0.48220331745805217</v>
      </c>
      <c r="Q38" s="77">
        <f t="shared" si="14"/>
        <v>99.999999999999986</v>
      </c>
      <c r="V38" s="37" t="s">
        <v>40</v>
      </c>
      <c r="W38" s="77">
        <f>W9/AA9*100</f>
        <v>1.6625771321563894</v>
      </c>
      <c r="X38" s="77">
        <f>X9/AA9*100</f>
        <v>66.665802280133022</v>
      </c>
      <c r="Y38" s="77">
        <f>Y9/AA9*100</f>
        <v>27.126860325075274</v>
      </c>
      <c r="Z38" s="77">
        <f>Z9/AA9*100</f>
        <v>4.5447602626353127</v>
      </c>
      <c r="AA38">
        <f t="shared" si="15"/>
        <v>99.999999999999986</v>
      </c>
      <c r="AF38" s="37" t="s">
        <v>40</v>
      </c>
      <c r="AG38" s="77">
        <f>AG9/AK9*100</f>
        <v>1.0893545362805501</v>
      </c>
      <c r="AH38" s="77">
        <f>AH9/AK9*100</f>
        <v>82.551230276318663</v>
      </c>
      <c r="AI38" s="77">
        <f>AI9/AK9*100</f>
        <v>15.193246994884413</v>
      </c>
      <c r="AJ38" s="77">
        <f>AJ9/AK9*100</f>
        <v>1.1661681925163787</v>
      </c>
      <c r="AK38">
        <f t="shared" si="16"/>
        <v>100.00000000000001</v>
      </c>
      <c r="AP38" s="37" t="s">
        <v>40</v>
      </c>
      <c r="AQ38" s="77">
        <f>AQ9/AU9*100</f>
        <v>1.715474815027735</v>
      </c>
      <c r="AR38" s="77">
        <f>AR9/AU9*100</f>
        <v>68.737704374943377</v>
      </c>
      <c r="AS38" s="77">
        <f>AS9/AU9*100</f>
        <v>27.971501977052803</v>
      </c>
      <c r="AT38" s="77">
        <f>AT9/AU9*100</f>
        <v>1.5753188329760854</v>
      </c>
      <c r="AU38">
        <f t="shared" si="17"/>
        <v>100</v>
      </c>
      <c r="AZ38" s="37" t="s">
        <v>40</v>
      </c>
      <c r="BA38" s="77">
        <f>BA9/BE9*100</f>
        <v>1.5223497432553845</v>
      </c>
      <c r="BB38" s="77">
        <f>BB9/BE9*100</f>
        <v>81.052319892033537</v>
      </c>
      <c r="BC38" s="77">
        <f>BC9/BE9*100</f>
        <v>14.904701512036203</v>
      </c>
      <c r="BD38" s="77">
        <f>BD9/BE9*100</f>
        <v>2.5206288526748892</v>
      </c>
      <c r="BE38">
        <f t="shared" si="18"/>
        <v>100.00000000000001</v>
      </c>
      <c r="BJ38" s="37" t="s">
        <v>40</v>
      </c>
      <c r="BK38" s="77">
        <f>BK9/BO9*100</f>
        <v>2.0462306106714849</v>
      </c>
      <c r="BL38" s="77">
        <f>BL9/BO9*100</f>
        <v>52.131305851252321</v>
      </c>
      <c r="BM38" s="77">
        <f>BM9/BO9*100</f>
        <v>37.262668836725915</v>
      </c>
      <c r="BN38" s="77">
        <f>BN9/BO9*100</f>
        <v>8.5597947013502811</v>
      </c>
      <c r="BO38">
        <f t="shared" si="19"/>
        <v>100</v>
      </c>
      <c r="BT38" s="35" t="s">
        <v>40</v>
      </c>
      <c r="BU38" s="77">
        <f>BU9/BY9*100</f>
        <v>1.3329127303307642</v>
      </c>
      <c r="BV38" s="77">
        <f>BV9/BY9*100</f>
        <v>79.273746391981021</v>
      </c>
      <c r="BW38" s="77">
        <f>BW9/BY9*100</f>
        <v>14.414999959032027</v>
      </c>
      <c r="BX38" s="77">
        <f>BX9/BY9*100</f>
        <v>4.9783409186561896</v>
      </c>
      <c r="BY38">
        <f t="shared" si="20"/>
        <v>100</v>
      </c>
      <c r="CD38" s="35" t="s">
        <v>40</v>
      </c>
      <c r="CE38" s="77">
        <f>CE9/CI9*100</f>
        <v>2.2725204422423269</v>
      </c>
      <c r="CF38" s="77">
        <f>CF9/CI9*100</f>
        <v>76.341968276839239</v>
      </c>
      <c r="CG38" s="77">
        <f>CG9/CI9*100</f>
        <v>13.350033038605364</v>
      </c>
      <c r="CH38" s="77">
        <f>CH9/CI9*100</f>
        <v>8.0354782423130899</v>
      </c>
      <c r="CI38">
        <f t="shared" si="21"/>
        <v>100.00000000000001</v>
      </c>
      <c r="CN38" s="34" t="s">
        <v>40</v>
      </c>
      <c r="CO38" s="77">
        <f>CO9/CS9*100</f>
        <v>13.661914705871636</v>
      </c>
      <c r="CP38" s="77">
        <f>CP9/CS9*100</f>
        <v>45.594025159837585</v>
      </c>
      <c r="CQ38" s="77">
        <f>CQ9/CS9*100</f>
        <v>33.544144984949448</v>
      </c>
      <c r="CR38" s="77">
        <f>CR9/CS9*100</f>
        <v>7.1999151493413223</v>
      </c>
      <c r="CS38">
        <f t="shared" si="22"/>
        <v>99.999999999999986</v>
      </c>
      <c r="CW38" s="11" t="s">
        <v>40</v>
      </c>
      <c r="CX38" s="77">
        <f>CX9/DB9*100</f>
        <v>0.99652519152181007</v>
      </c>
      <c r="CY38" s="77">
        <f>CY9/DB9*100</f>
        <v>84.331149904984116</v>
      </c>
      <c r="CZ38" s="77">
        <f>CZ9/DB9*100</f>
        <v>13.994693502203681</v>
      </c>
      <c r="DA38" s="77">
        <f>DA9/DB9*100</f>
        <v>0.67763140129040189</v>
      </c>
      <c r="DB38">
        <f t="shared" si="23"/>
        <v>100</v>
      </c>
      <c r="DG38" s="11" t="s">
        <v>40</v>
      </c>
      <c r="DH38" s="77">
        <f t="shared" ref="DH38" si="32">DH9/DL9*100</f>
        <v>1.0094021570861145</v>
      </c>
      <c r="DI38" s="77">
        <f>DI9/DL9*100</f>
        <v>94.770709025493147</v>
      </c>
      <c r="DJ38" s="77">
        <f>DJ9/DL9*100</f>
        <v>2.2390941620017841</v>
      </c>
      <c r="DK38" s="77">
        <f>DK9/DL9*100</f>
        <v>1.9807946554189431</v>
      </c>
      <c r="DL38" s="5">
        <f t="shared" si="25"/>
        <v>100</v>
      </c>
      <c r="DQ38" s="11" t="s">
        <v>40</v>
      </c>
      <c r="DR38" s="77">
        <f>DR9/DV9*100</f>
        <v>0.66835084308073578</v>
      </c>
      <c r="DS38" s="77">
        <f>DS9/DV9*100</f>
        <v>84.118266455466028</v>
      </c>
      <c r="DT38" s="77">
        <f>DT9/DV9*100</f>
        <v>13.184834973959214</v>
      </c>
      <c r="DU38" s="77">
        <f>DU9/DV9*100</f>
        <v>2.0285477274940305</v>
      </c>
      <c r="DV38">
        <f t="shared" si="26"/>
        <v>100</v>
      </c>
      <c r="EA38" s="11" t="s">
        <v>40</v>
      </c>
      <c r="EB38" s="77">
        <f>EB9/EF9*100</f>
        <v>1.7794398600152745</v>
      </c>
      <c r="EC38" s="77">
        <f>EC9/EF9*100</f>
        <v>95.84046894050654</v>
      </c>
      <c r="ED38" s="77">
        <f>ED9/EF9*100</f>
        <v>1.9123424366580428</v>
      </c>
      <c r="EE38" s="77">
        <f>EE9/EF9*100</f>
        <v>0.46774876282014977</v>
      </c>
      <c r="EF38">
        <f t="shared" si="27"/>
        <v>100</v>
      </c>
      <c r="EK38" s="36" t="s">
        <v>40</v>
      </c>
      <c r="EL38" s="77">
        <f>EL9/EP9*100</f>
        <v>1.2623544904475703</v>
      </c>
      <c r="EM38" s="77">
        <f>EM9/EP9*100</f>
        <v>82.70117634794147</v>
      </c>
      <c r="EN38" s="77">
        <f>EN9/EP9*100</f>
        <v>6.7747538654336568</v>
      </c>
      <c r="EO38" s="77">
        <f>EO9/EP9*100</f>
        <v>9.2617152961773126</v>
      </c>
      <c r="EP38">
        <f t="shared" si="28"/>
        <v>100</v>
      </c>
    </row>
    <row r="39" spans="2:146">
      <c r="B39" s="84" t="s">
        <v>42</v>
      </c>
      <c r="C39" s="77">
        <f>C10/G10*100</f>
        <v>4.2997716755292466</v>
      </c>
      <c r="D39" s="77">
        <f>D10/G10*100</f>
        <v>64.38571795321802</v>
      </c>
      <c r="E39" s="77">
        <f>E10/G10*100</f>
        <v>23.203851884933314</v>
      </c>
      <c r="F39" s="77">
        <f>F10/G10*100</f>
        <v>8.1106584863194193</v>
      </c>
      <c r="G39" s="77">
        <f t="shared" si="13"/>
        <v>100</v>
      </c>
      <c r="L39" s="37" t="s">
        <v>42</v>
      </c>
      <c r="M39" s="77">
        <f>M10/Q10*100</f>
        <v>4.3897867232473518</v>
      </c>
      <c r="N39" s="77">
        <f>N10/Q10*100</f>
        <v>68.771367304373172</v>
      </c>
      <c r="O39" s="77">
        <f>O10/Q10*100</f>
        <v>19.377504047623876</v>
      </c>
      <c r="P39" s="77">
        <f>P10/Q10*100</f>
        <v>7.4613419247556152</v>
      </c>
      <c r="Q39" s="77">
        <f t="shared" si="14"/>
        <v>100.00000000000001</v>
      </c>
      <c r="V39" s="37" t="s">
        <v>42</v>
      </c>
      <c r="W39" s="77">
        <f>W10/AA10*100</f>
        <v>3.7975677399590748</v>
      </c>
      <c r="X39" s="77">
        <f>X10/AA10*100</f>
        <v>32.870559160442689</v>
      </c>
      <c r="Y39" s="77">
        <f>Y10/AA10*100</f>
        <v>47.335305993331964</v>
      </c>
      <c r="Z39" s="77">
        <f>Z10/AA10*100</f>
        <v>15.996567106266275</v>
      </c>
      <c r="AA39">
        <f t="shared" si="15"/>
        <v>100</v>
      </c>
      <c r="AF39" s="37" t="s">
        <v>42</v>
      </c>
      <c r="AG39" s="77">
        <f>AG10/AK10*100</f>
        <v>3.2231497619998586</v>
      </c>
      <c r="AH39" s="77">
        <f>AH10/AK10*100</f>
        <v>40.77315077644721</v>
      </c>
      <c r="AI39" s="77">
        <f>AI10/AK10*100</f>
        <v>46.689927471121699</v>
      </c>
      <c r="AJ39" s="77">
        <f>AJ10/AK10*100</f>
        <v>9.3137719904312224</v>
      </c>
      <c r="AK39">
        <f t="shared" si="16"/>
        <v>99.999999999999986</v>
      </c>
      <c r="AP39" s="37" t="s">
        <v>42</v>
      </c>
      <c r="AQ39" s="77">
        <f>AQ10/AU10*100</f>
        <v>3.1837195757103176</v>
      </c>
      <c r="AR39" s="77">
        <f>AR10/AU10*100</f>
        <v>48.639473081842652</v>
      </c>
      <c r="AS39" s="77">
        <f>AS10/AU10*100</f>
        <v>39.960390912639404</v>
      </c>
      <c r="AT39" s="77">
        <f>AT10/AU10*100</f>
        <v>8.2164164298076248</v>
      </c>
      <c r="AU39">
        <f t="shared" si="17"/>
        <v>100</v>
      </c>
      <c r="AZ39" s="37" t="s">
        <v>42</v>
      </c>
      <c r="BA39" s="77">
        <f>BA10/BE10*100</f>
        <v>2.3512596153117031</v>
      </c>
      <c r="BB39" s="77">
        <f>BB10/BE10*100</f>
        <v>37.812192801550907</v>
      </c>
      <c r="BC39" s="77">
        <f>BC10/BE10*100</f>
        <v>36.72379284057093</v>
      </c>
      <c r="BD39" s="77">
        <f>BD10/BE10*100</f>
        <v>23.112754742566455</v>
      </c>
      <c r="BE39">
        <f t="shared" si="18"/>
        <v>99.999999999999986</v>
      </c>
      <c r="BJ39" s="37" t="s">
        <v>42</v>
      </c>
      <c r="BK39" s="77">
        <f>BK10/BO10*100</f>
        <v>3.3703165356859395</v>
      </c>
      <c r="BL39" s="77">
        <f>BL10/BO10*100</f>
        <v>43.045848223047884</v>
      </c>
      <c r="BM39" s="77">
        <f>BM10/BO10*100</f>
        <v>41.54891359860779</v>
      </c>
      <c r="BN39" s="77">
        <f>BN10/BO10*100</f>
        <v>12.034921642658384</v>
      </c>
      <c r="BO39">
        <f t="shared" si="19"/>
        <v>100</v>
      </c>
      <c r="BT39" s="35" t="s">
        <v>42</v>
      </c>
      <c r="BU39" s="77">
        <f>BU10/BY10*100</f>
        <v>1.6939735826268116</v>
      </c>
      <c r="BV39" s="77">
        <f>BV10/BY10*100</f>
        <v>31.349780722977531</v>
      </c>
      <c r="BW39" s="77">
        <f>BW10/BY10*100</f>
        <v>59.604564090699206</v>
      </c>
      <c r="BX39" s="77">
        <f>BX10/BY10*100</f>
        <v>7.351681603696453</v>
      </c>
      <c r="BY39">
        <f t="shared" si="20"/>
        <v>100</v>
      </c>
      <c r="CD39" s="35" t="s">
        <v>42</v>
      </c>
      <c r="CE39" s="77">
        <f>CE10/CI10*100</f>
        <v>3.6069020912766745</v>
      </c>
      <c r="CF39" s="77">
        <f>CF10/CI10*100</f>
        <v>42.015578771437482</v>
      </c>
      <c r="CG39" s="77">
        <f>CG10/CI10*100</f>
        <v>44.721649235662028</v>
      </c>
      <c r="CH39" s="77">
        <f>CH10/CI10*100</f>
        <v>9.6558699016238165</v>
      </c>
      <c r="CI39">
        <f t="shared" si="21"/>
        <v>100</v>
      </c>
      <c r="CN39" s="34" t="s">
        <v>42</v>
      </c>
      <c r="CO39" s="77">
        <f>CO10/CS10*100</f>
        <v>13.142736485942825</v>
      </c>
      <c r="CP39" s="77">
        <f>CP10/CS10*100</f>
        <v>24.921983508230674</v>
      </c>
      <c r="CQ39" s="77">
        <f>CQ10/CS10*100</f>
        <v>47.504362853431196</v>
      </c>
      <c r="CR39" s="77">
        <f>CR10/CS10*100</f>
        <v>14.430917152395295</v>
      </c>
      <c r="CS39">
        <f t="shared" si="22"/>
        <v>100</v>
      </c>
      <c r="CW39" s="11" t="s">
        <v>42</v>
      </c>
      <c r="CX39" s="77">
        <f>CX10/DB10*100</f>
        <v>3.6585138209109234</v>
      </c>
      <c r="CY39" s="77">
        <f>CY10/DB10*100</f>
        <v>47.606004766584867</v>
      </c>
      <c r="CZ39" s="77">
        <f>CZ10/DB10*100</f>
        <v>39.562622955944434</v>
      </c>
      <c r="DA39" s="77">
        <f>DA10/DB10*100</f>
        <v>9.1728584565597746</v>
      </c>
      <c r="DB39">
        <f t="shared" si="23"/>
        <v>100.00000000000001</v>
      </c>
      <c r="DG39" s="11" t="s">
        <v>42</v>
      </c>
      <c r="DH39" s="77">
        <f t="shared" ref="DH39" si="33">DH10/DL10*100</f>
        <v>2.4773504453221076</v>
      </c>
      <c r="DI39" s="77">
        <f>DI10/DL10*100</f>
        <v>77.691381435974179</v>
      </c>
      <c r="DJ39" s="77">
        <f>DJ10/DL10*100</f>
        <v>10.809635387098785</v>
      </c>
      <c r="DK39" s="77">
        <f>DK10/DL10*100</f>
        <v>9.0216327316049281</v>
      </c>
      <c r="DL39" s="5">
        <f t="shared" si="25"/>
        <v>99.999999999999986</v>
      </c>
      <c r="DQ39" s="11" t="s">
        <v>42</v>
      </c>
      <c r="DR39" s="77">
        <f>DR10/DV10*100</f>
        <v>5.7783961725562305</v>
      </c>
      <c r="DS39" s="77">
        <f>DS10/DV10*100</f>
        <v>63.223304185780989</v>
      </c>
      <c r="DT39" s="77">
        <f>DT10/DV10*100</f>
        <v>21.71774029662684</v>
      </c>
      <c r="DU39" s="77">
        <f>DU10/DV10*100</f>
        <v>9.2805593450359503</v>
      </c>
      <c r="DV39">
        <f t="shared" si="26"/>
        <v>100.00000000000001</v>
      </c>
      <c r="EA39" s="11" t="s">
        <v>42</v>
      </c>
      <c r="EB39" s="77">
        <f>EB10/EF10*100</f>
        <v>13.106997650959162</v>
      </c>
      <c r="EC39" s="77">
        <f>EC10/EF10*100</f>
        <v>82.703479309457094</v>
      </c>
      <c r="ED39" s="77">
        <f>ED10/EF10*100</f>
        <v>3.0824085921269746</v>
      </c>
      <c r="EE39" s="77">
        <f>EE10/EF10*100</f>
        <v>1.1071144474567796</v>
      </c>
      <c r="EF39">
        <f t="shared" si="27"/>
        <v>100.00000000000001</v>
      </c>
      <c r="EK39" s="36" t="s">
        <v>42</v>
      </c>
      <c r="EL39" s="77">
        <f>EL10/EP10*100</f>
        <v>3.3204899098228791</v>
      </c>
      <c r="EM39" s="77">
        <f>EM10/EP10*100</f>
        <v>75.354241146575234</v>
      </c>
      <c r="EN39" s="77">
        <f>EN10/EP10*100</f>
        <v>2.5448762346650793</v>
      </c>
      <c r="EO39" s="77">
        <f>EO10/EP10*100</f>
        <v>18.780392708936798</v>
      </c>
      <c r="EP39">
        <f t="shared" si="28"/>
        <v>100</v>
      </c>
    </row>
    <row r="40" spans="2:146">
      <c r="B40" s="84" t="s">
        <v>68</v>
      </c>
      <c r="C40" s="77">
        <f>C11/G11*100</f>
        <v>18.802528008115551</v>
      </c>
      <c r="D40" s="77">
        <f>D11/G11*100</f>
        <v>75.828735663323826</v>
      </c>
      <c r="E40" s="77">
        <f>E11/G11*100</f>
        <v>5.3687363285606349</v>
      </c>
      <c r="F40" s="77">
        <f>F11/G11*100</f>
        <v>0</v>
      </c>
      <c r="G40" s="77">
        <f t="shared" si="13"/>
        <v>100</v>
      </c>
      <c r="L40" s="35" t="s">
        <v>68</v>
      </c>
      <c r="M40" s="77">
        <f>M11/Q11*100</f>
        <v>3.5553010073128326</v>
      </c>
      <c r="N40" s="77">
        <f>N11/Q11*100</f>
        <v>79.154796764861416</v>
      </c>
      <c r="O40" s="77">
        <f>O11/Q11*100</f>
        <v>17.289902227825756</v>
      </c>
      <c r="P40" s="77">
        <f>P11/Q11*100</f>
        <v>0</v>
      </c>
      <c r="Q40" s="77">
        <f t="shared" si="14"/>
        <v>100</v>
      </c>
      <c r="V40" s="37" t="s">
        <v>68</v>
      </c>
      <c r="W40" s="77">
        <f>W11/AA11*100</f>
        <v>3.4858355009305475</v>
      </c>
      <c r="X40" s="77">
        <f>X11/AA11*100</f>
        <v>45.884737500119435</v>
      </c>
      <c r="Y40" s="77">
        <f>Y11/AA11*100</f>
        <v>50.629426998950009</v>
      </c>
      <c r="Z40" s="77">
        <f>Z11/AA11*100</f>
        <v>0</v>
      </c>
      <c r="AA40">
        <f t="shared" si="15"/>
        <v>100</v>
      </c>
      <c r="AF40" s="37" t="s">
        <v>68</v>
      </c>
      <c r="AG40" s="77">
        <f>AG11/AK11*100</f>
        <v>14.140549076546183</v>
      </c>
      <c r="AH40" s="77">
        <f>AH11/AK11*100</f>
        <v>71.269099724241741</v>
      </c>
      <c r="AI40" s="77">
        <f>AI11/AK11*100</f>
        <v>14.590351199212082</v>
      </c>
      <c r="AJ40" s="77">
        <f>AJ11/AK11*100</f>
        <v>0</v>
      </c>
      <c r="AK40">
        <f t="shared" si="16"/>
        <v>100</v>
      </c>
      <c r="AP40" s="37" t="s">
        <v>68</v>
      </c>
      <c r="AQ40" s="77">
        <f>AQ11/AU11*100</f>
        <v>3.2237723579534139</v>
      </c>
      <c r="AR40" s="77">
        <f>AR11/AU11*100</f>
        <v>68.641145511213011</v>
      </c>
      <c r="AS40" s="77">
        <f>AS11/AU11*100</f>
        <v>28.135082130833577</v>
      </c>
      <c r="AT40" s="77">
        <f>AT11/AU11*100</f>
        <v>0</v>
      </c>
      <c r="AU40">
        <f t="shared" si="17"/>
        <v>100</v>
      </c>
      <c r="AZ40" s="37" t="s">
        <v>68</v>
      </c>
      <c r="BA40" s="77">
        <f>BA11/BE11*100</f>
        <v>16.084164069039193</v>
      </c>
      <c r="BB40" s="77">
        <f>BB11/BE11*100</f>
        <v>69.433366781602459</v>
      </c>
      <c r="BC40" s="77">
        <f>BC11/BE11*100</f>
        <v>14.482469149358346</v>
      </c>
      <c r="BD40" s="77">
        <f>BD11/BE11*100</f>
        <v>0</v>
      </c>
      <c r="BE40">
        <f t="shared" si="18"/>
        <v>100</v>
      </c>
      <c r="BJ40" s="37" t="s">
        <v>68</v>
      </c>
      <c r="BK40" s="77">
        <f>BK11/BO11*100</f>
        <v>7.2433870310628228</v>
      </c>
      <c r="BL40" s="77">
        <f>BL11/BO11*100</f>
        <v>87.873995333329134</v>
      </c>
      <c r="BM40" s="77">
        <f>BM11/BO11*100</f>
        <v>4.876694846984936</v>
      </c>
      <c r="BN40" s="77">
        <f>BN11/BO11*100</f>
        <v>5.9227886230813322E-3</v>
      </c>
      <c r="BO40">
        <f t="shared" si="19"/>
        <v>99.999999999999972</v>
      </c>
      <c r="BT40" s="35" t="s">
        <v>68</v>
      </c>
      <c r="BU40" s="77">
        <f ca="1">BU11/BY11*100</f>
        <v>6.0277789848955239</v>
      </c>
      <c r="BV40" s="77">
        <f ca="1">BV11/BY11*100</f>
        <v>17.336692073689051</v>
      </c>
      <c r="BW40" s="77">
        <f ca="1">BW11/BY11*100</f>
        <v>1.4556627932839166</v>
      </c>
      <c r="BX40" s="77">
        <f ca="1">BX11/BY11*100</f>
        <v>75.179866148131509</v>
      </c>
      <c r="BY40">
        <f t="shared" ca="1" si="20"/>
        <v>100</v>
      </c>
      <c r="CD40" s="35" t="s">
        <v>68</v>
      </c>
      <c r="CE40" s="77">
        <f>CE11/CI11*100</f>
        <v>7.0480806097999587</v>
      </c>
      <c r="CF40" s="77">
        <f>CF11/CI11*100</f>
        <v>90.075539214442529</v>
      </c>
      <c r="CG40" s="77">
        <f>CG11/CI11*100</f>
        <v>2.8741329797969706</v>
      </c>
      <c r="CH40" s="77">
        <f>CH11/CI11*100</f>
        <v>2.2471959605410985E-3</v>
      </c>
      <c r="CI40">
        <f t="shared" si="21"/>
        <v>99.999999999999986</v>
      </c>
      <c r="CN40" s="34" t="s">
        <v>68</v>
      </c>
      <c r="CO40" s="77">
        <f>CO11/CS11*100</f>
        <v>5.2604442733707169</v>
      </c>
      <c r="CP40" s="77">
        <f>CP11/CS11*100</f>
        <v>52.892980988650976</v>
      </c>
      <c r="CQ40" s="77">
        <f>CQ11/CS11*100</f>
        <v>37.79288905105215</v>
      </c>
      <c r="CR40" s="77">
        <f>CR11/CS11*100</f>
        <v>4.0536856869261522</v>
      </c>
      <c r="CS40">
        <f t="shared" si="22"/>
        <v>100</v>
      </c>
      <c r="CW40" s="11" t="s">
        <v>68</v>
      </c>
      <c r="CX40" s="77">
        <f>CX11/DB11*100</f>
        <v>12.572719355876311</v>
      </c>
      <c r="CY40" s="77">
        <f>CY11/DB11*100</f>
        <v>59.68499025485179</v>
      </c>
      <c r="CZ40" s="77">
        <f>CZ11/DB11*100</f>
        <v>24.172962336469549</v>
      </c>
      <c r="DA40" s="77">
        <f>DA11/DB11*100</f>
        <v>3.5693280528023461</v>
      </c>
      <c r="DB40">
        <f t="shared" si="23"/>
        <v>100</v>
      </c>
      <c r="DG40" s="11" t="s">
        <v>68</v>
      </c>
      <c r="DH40" s="77">
        <f t="shared" ref="DH40" si="34">DH11/DL11*100</f>
        <v>0.22013535839648771</v>
      </c>
      <c r="DI40" s="77">
        <f>DI11/DL11*100</f>
        <v>62.453321791411234</v>
      </c>
      <c r="DJ40" s="77">
        <f>DJ11/DL11*100</f>
        <v>19.013738776998281</v>
      </c>
      <c r="DK40" s="77">
        <f>DK11/DL11*100</f>
        <v>18.312804073194005</v>
      </c>
      <c r="DL40" s="5">
        <f t="shared" si="25"/>
        <v>100</v>
      </c>
      <c r="DQ40" s="11" t="s">
        <v>68</v>
      </c>
      <c r="DR40" s="77">
        <f>DR11/DV11*100</f>
        <v>4.8648149083822467</v>
      </c>
      <c r="DS40" s="77">
        <f>DS11/DV11*100</f>
        <v>66.528729328678509</v>
      </c>
      <c r="DT40" s="77">
        <f>DT11/DV11*100</f>
        <v>20.309166346256152</v>
      </c>
      <c r="DU40" s="77">
        <f>DU11/DV11*100</f>
        <v>8.2972894166830855</v>
      </c>
      <c r="DV40">
        <f t="shared" si="26"/>
        <v>99.999999999999986</v>
      </c>
      <c r="EA40" s="11" t="s">
        <v>68</v>
      </c>
      <c r="EB40" s="77">
        <f>EB11/EF11*100</f>
        <v>3.0138961133754418</v>
      </c>
      <c r="EC40" s="77">
        <f>EC11/EF11*100</f>
        <v>94.083445605154225</v>
      </c>
      <c r="ED40" s="77">
        <f>ED11/EF11*100</f>
        <v>2.2721328268718892</v>
      </c>
      <c r="EE40" s="77">
        <f>EE11/EF11*100</f>
        <v>0.63052545459843601</v>
      </c>
      <c r="EF40">
        <f t="shared" si="27"/>
        <v>99.999999999999986</v>
      </c>
      <c r="EK40" s="36" t="s">
        <v>68</v>
      </c>
      <c r="EL40" s="77">
        <f>EL11/EP11*100</f>
        <v>1.2616187814019693</v>
      </c>
      <c r="EM40" s="77">
        <f>EM11/EP11*100</f>
        <v>88.127957732611577</v>
      </c>
      <c r="EN40" s="77">
        <f>EN11/EP11*100</f>
        <v>7.8180467860979652</v>
      </c>
      <c r="EO40" s="77">
        <f>EO11/EP11*100</f>
        <v>2.7923766998884965</v>
      </c>
      <c r="EP40">
        <f t="shared" si="28"/>
        <v>100</v>
      </c>
    </row>
    <row r="41" spans="2:146">
      <c r="B41" s="84"/>
      <c r="C41" s="77"/>
      <c r="D41" s="77"/>
      <c r="E41" s="77"/>
      <c r="F41" s="77"/>
      <c r="G41" s="77"/>
      <c r="L41" s="35"/>
      <c r="M41" s="77"/>
      <c r="N41" s="77"/>
      <c r="O41" s="77"/>
      <c r="P41" s="77"/>
      <c r="Q41" s="77"/>
      <c r="V41" s="37"/>
      <c r="W41" s="77"/>
      <c r="X41" s="77"/>
      <c r="Y41" s="77"/>
      <c r="Z41" s="77"/>
      <c r="AG41" s="77"/>
      <c r="AH41" s="77"/>
      <c r="AI41" s="77"/>
      <c r="AJ41" s="77"/>
      <c r="AQ41" s="77"/>
      <c r="AR41" s="77"/>
      <c r="AS41" s="77"/>
      <c r="AT41" s="77"/>
      <c r="BA41" s="77"/>
      <c r="BB41" s="77"/>
      <c r="BC41" s="77"/>
      <c r="BD41" s="77"/>
      <c r="BK41" s="77"/>
      <c r="BL41" s="77"/>
      <c r="BM41" s="77"/>
      <c r="BN41" s="77"/>
      <c r="BU41" s="77"/>
      <c r="BV41" s="77"/>
      <c r="BW41" s="77"/>
      <c r="BX41" s="77"/>
      <c r="CE41" s="77"/>
      <c r="CF41" s="77"/>
      <c r="CG41" s="77"/>
      <c r="CH41" s="77"/>
      <c r="CO41" s="77"/>
      <c r="CP41" s="77"/>
      <c r="CQ41" s="77"/>
      <c r="CR41" s="77"/>
      <c r="CX41" s="77"/>
      <c r="CY41" s="77"/>
      <c r="CZ41" s="77"/>
      <c r="DA41" s="77"/>
      <c r="DH41" s="77"/>
      <c r="DI41" s="77"/>
      <c r="DJ41" s="77"/>
      <c r="DK41" s="77"/>
      <c r="DL41" s="5"/>
      <c r="DR41" s="77"/>
      <c r="DS41" s="77"/>
      <c r="DT41" s="77"/>
      <c r="DU41" s="77"/>
      <c r="EB41" s="77"/>
      <c r="EC41" s="77"/>
      <c r="ED41" s="77"/>
      <c r="EE41" s="77"/>
      <c r="EL41" s="77"/>
      <c r="EM41" s="77"/>
      <c r="EN41" s="77"/>
      <c r="EO41" s="77"/>
    </row>
    <row r="42" spans="2:146">
      <c r="B42" s="84" t="s">
        <v>41</v>
      </c>
      <c r="C42" s="77">
        <f>C13/G13*100</f>
        <v>2.7624175538892777</v>
      </c>
      <c r="D42" s="77">
        <f>D13/G13*100</f>
        <v>20.381314301654658</v>
      </c>
      <c r="E42" s="77">
        <f>E13/G13*100</f>
        <v>69.779946687602916</v>
      </c>
      <c r="F42" s="77">
        <f>F13/G13*100</f>
        <v>7.0763214568531536</v>
      </c>
      <c r="G42" s="77">
        <f t="shared" si="13"/>
        <v>100</v>
      </c>
      <c r="L42" s="37" t="s">
        <v>41</v>
      </c>
      <c r="M42" s="77">
        <f>M13/Q13*100</f>
        <v>3.2055355029880217</v>
      </c>
      <c r="N42" s="77">
        <f>N13/Q13*100</f>
        <v>62.957719645587304</v>
      </c>
      <c r="O42" s="77">
        <f>O13/Q13*100</f>
        <v>30.943548093544265</v>
      </c>
      <c r="P42" s="77">
        <f>P13/Q13*100</f>
        <v>2.8931967578804212</v>
      </c>
      <c r="Q42" s="77">
        <f t="shared" si="14"/>
        <v>100.00000000000001</v>
      </c>
      <c r="V42" s="37" t="s">
        <v>41</v>
      </c>
      <c r="W42" s="77">
        <f>W13/AA13*100</f>
        <v>2.5181050547313548</v>
      </c>
      <c r="X42" s="77">
        <f>X13/AA13*100</f>
        <v>8.80651252609983</v>
      </c>
      <c r="Y42" s="77">
        <f>Y13/AA13*100</f>
        <v>76.823914597837856</v>
      </c>
      <c r="Z42" s="77">
        <f>Z13/AA13*100</f>
        <v>11.851467821330958</v>
      </c>
      <c r="AA42">
        <f t="shared" si="15"/>
        <v>100</v>
      </c>
      <c r="AF42" s="37" t="s">
        <v>41</v>
      </c>
      <c r="AG42" s="77">
        <f>AG13/AK13*100</f>
        <v>2.1355062174567059</v>
      </c>
      <c r="AH42" s="77">
        <f>AH13/AK13*100</f>
        <v>7.1789471019280615</v>
      </c>
      <c r="AI42" s="77">
        <f>AI13/AK13*100</f>
        <v>79.384621443543892</v>
      </c>
      <c r="AJ42" s="77">
        <f>AJ13/AK13*100</f>
        <v>11.300925237071349</v>
      </c>
      <c r="AK42">
        <f t="shared" si="16"/>
        <v>100.00000000000001</v>
      </c>
      <c r="AP42" s="37" t="s">
        <v>41</v>
      </c>
      <c r="AQ42" s="77">
        <f>AQ13/AU13*100</f>
        <v>2.1321666788681273</v>
      </c>
      <c r="AR42" s="77">
        <f>AR13/AU13*100</f>
        <v>7.3618817292521923</v>
      </c>
      <c r="AS42" s="77">
        <f>AS13/AU13*100</f>
        <v>84.144601793849333</v>
      </c>
      <c r="AT42" s="77">
        <f>AT13/AU13*100</f>
        <v>6.3613497980303464</v>
      </c>
      <c r="AU42">
        <f t="shared" si="17"/>
        <v>100</v>
      </c>
      <c r="AZ42" s="37" t="s">
        <v>41</v>
      </c>
      <c r="BA42" s="77">
        <f>BA13/BE13*100</f>
        <v>1.6249281234691031</v>
      </c>
      <c r="BB42" s="77">
        <f>BB13/BE13*100</f>
        <v>5.8462071151712225</v>
      </c>
      <c r="BC42" s="77">
        <f>BC13/BE13*100</f>
        <v>85.95779057700112</v>
      </c>
      <c r="BD42" s="77">
        <f>BD13/BE13*100</f>
        <v>6.5710741843585536</v>
      </c>
      <c r="BE42">
        <f t="shared" si="18"/>
        <v>100</v>
      </c>
      <c r="BJ42" s="37" t="s">
        <v>41</v>
      </c>
      <c r="BK42" s="77">
        <f>BK13/BO13*100</f>
        <v>2.5920284678697851</v>
      </c>
      <c r="BL42" s="77">
        <f>BL13/BO13*100</f>
        <v>6.5126267300273115</v>
      </c>
      <c r="BM42" s="77">
        <f>BM13/BO13*100</f>
        <v>54.108559083216647</v>
      </c>
      <c r="BN42" s="77">
        <f>BN13/BO13*100</f>
        <v>36.786785718886264</v>
      </c>
      <c r="BO42">
        <f t="shared" si="19"/>
        <v>100</v>
      </c>
      <c r="BT42" s="35" t="s">
        <v>41</v>
      </c>
      <c r="BU42" s="77">
        <f>BU13/BY13*100</f>
        <v>1.804450807729989</v>
      </c>
      <c r="BV42" s="77">
        <f>BV13/BY13*100</f>
        <v>9.16319870373135</v>
      </c>
      <c r="BW42" s="77">
        <f>BW13/BY13*100</f>
        <v>68.465810533699383</v>
      </c>
      <c r="BX42" s="77">
        <f>BX13/BY13*100</f>
        <v>20.566539954839264</v>
      </c>
      <c r="BY42">
        <f t="shared" si="20"/>
        <v>100</v>
      </c>
      <c r="CD42" s="35" t="s">
        <v>41</v>
      </c>
      <c r="CE42" s="77">
        <f>CE13/CI13*100</f>
        <v>2.3040223193288352</v>
      </c>
      <c r="CF42" s="77">
        <f>CF13/CI13*100</f>
        <v>5.8590216674501487</v>
      </c>
      <c r="CG42" s="77">
        <f>CG13/CI13*100</f>
        <v>76.563165648806788</v>
      </c>
      <c r="CH42" s="77">
        <f>CH13/CI13*100</f>
        <v>15.273790364414236</v>
      </c>
      <c r="CI42">
        <f t="shared" si="21"/>
        <v>100.00000000000001</v>
      </c>
      <c r="CN42" s="34" t="s">
        <v>41</v>
      </c>
      <c r="CO42" s="77">
        <f>CO13/CS13*100</f>
        <v>3.0238406290544075</v>
      </c>
      <c r="CP42" s="77">
        <f>CP13/CS13*100</f>
        <v>45.106507320703848</v>
      </c>
      <c r="CQ42" s="77">
        <f>CQ13/CS13*100</f>
        <v>26.943912401899595</v>
      </c>
      <c r="CR42" s="77">
        <f>CR13/CS13*100</f>
        <v>24.925739648342152</v>
      </c>
      <c r="CS42">
        <f t="shared" si="22"/>
        <v>100</v>
      </c>
      <c r="CW42" s="45" t="s">
        <v>41</v>
      </c>
      <c r="CX42" s="77">
        <f>CX13/DB13*100</f>
        <v>1.7288801626373185</v>
      </c>
      <c r="CY42" s="77">
        <f>CY13/DB13*100</f>
        <v>7.9527394378975576</v>
      </c>
      <c r="CZ42" s="77">
        <f>CZ13/DB13*100</f>
        <v>80.251133030791948</v>
      </c>
      <c r="DA42" s="77">
        <f>DA13/DB13*100</f>
        <v>10.067247368673176</v>
      </c>
      <c r="DB42">
        <f t="shared" si="23"/>
        <v>100</v>
      </c>
      <c r="DG42" s="45" t="s">
        <v>41</v>
      </c>
      <c r="DH42" s="77">
        <f t="shared" ref="DH42" si="35">DH13/DL13*100</f>
        <v>0.99383751080581206</v>
      </c>
      <c r="DI42" s="77">
        <f>DI13/DL13*100</f>
        <v>41.75547106633401</v>
      </c>
      <c r="DJ42" s="77">
        <f>DJ13/DL13*100</f>
        <v>44.759339347918633</v>
      </c>
      <c r="DK42" s="77">
        <f>DK13/DL13*100</f>
        <v>12.491352074941551</v>
      </c>
      <c r="DL42" s="5">
        <f t="shared" si="25"/>
        <v>100</v>
      </c>
      <c r="DQ42" s="45" t="s">
        <v>41</v>
      </c>
      <c r="DR42" s="77">
        <f>DR13/DV13*100</f>
        <v>0.41345736675165246</v>
      </c>
      <c r="DS42" s="77">
        <f>DS13/DV13*100</f>
        <v>38.081489321872333</v>
      </c>
      <c r="DT42" s="77">
        <f>DT13/DV13*100</f>
        <v>51.558834862183545</v>
      </c>
      <c r="DU42" s="77">
        <f>DU13/DV13*100</f>
        <v>9.9462184491924823</v>
      </c>
      <c r="DV42">
        <f t="shared" si="26"/>
        <v>100.00000000000001</v>
      </c>
      <c r="EA42" s="45" t="s">
        <v>41</v>
      </c>
      <c r="EB42" s="77">
        <f>EB13/EF13*100</f>
        <v>2.3039939146959876</v>
      </c>
      <c r="EC42" s="77">
        <f>EC13/EF13*100</f>
        <v>65.628862340605309</v>
      </c>
      <c r="ED42" s="77">
        <f>ED13/EF13*100</f>
        <v>24.435247605958157</v>
      </c>
      <c r="EE42" s="77">
        <f>EE13/EF13*100</f>
        <v>7.631896138740542</v>
      </c>
      <c r="EF42">
        <f t="shared" si="27"/>
        <v>100</v>
      </c>
      <c r="EK42" s="36" t="s">
        <v>41</v>
      </c>
      <c r="EL42" s="77">
        <f>EL13/EP13*100</f>
        <v>1.6621285901432259</v>
      </c>
      <c r="EM42" s="77">
        <f>EM13/EP13*100</f>
        <v>69.954592868621063</v>
      </c>
      <c r="EN42" s="77">
        <f>EN13/EP13*100</f>
        <v>16.391171582449275</v>
      </c>
      <c r="EO42" s="77">
        <f>EO13/EP13*100</f>
        <v>11.992106958786435</v>
      </c>
      <c r="EP42">
        <f t="shared" si="28"/>
        <v>100</v>
      </c>
    </row>
    <row r="43" spans="2:146">
      <c r="B43" s="84" t="s">
        <v>69</v>
      </c>
      <c r="C43" s="77">
        <f>C14/G14*100</f>
        <v>0</v>
      </c>
      <c r="D43" s="77">
        <f>D14/G14*100</f>
        <v>2.088674888073768</v>
      </c>
      <c r="E43" s="77">
        <f>E14/G14*100</f>
        <v>97.830589342283872</v>
      </c>
      <c r="F43" s="77">
        <f>F14/G14*100</f>
        <v>8.0735769642376706E-2</v>
      </c>
      <c r="G43" s="77">
        <f t="shared" si="13"/>
        <v>100.00000000000001</v>
      </c>
      <c r="L43" s="35" t="s">
        <v>69</v>
      </c>
      <c r="M43" s="77">
        <f>M14/Q14*100</f>
        <v>0</v>
      </c>
      <c r="N43" s="77">
        <f>N14/Q14*100</f>
        <v>4.8791721000429948</v>
      </c>
      <c r="O43" s="77">
        <f>O14/Q14*100</f>
        <v>94.73549854880352</v>
      </c>
      <c r="P43" s="77">
        <f>P14/Q14*100</f>
        <v>0.38532935115349065</v>
      </c>
      <c r="Q43" s="77">
        <f t="shared" si="14"/>
        <v>100</v>
      </c>
      <c r="V43" s="37" t="s">
        <v>69</v>
      </c>
      <c r="W43" s="77">
        <f>W14/AA14*100</f>
        <v>0</v>
      </c>
      <c r="X43" s="77">
        <f>X14/AA14*100</f>
        <v>1.759027655699221</v>
      </c>
      <c r="Y43" s="77">
        <f>Y14/AA14*100</f>
        <v>98.209584179270678</v>
      </c>
      <c r="Z43" s="77">
        <f>Z14/AA14*100</f>
        <v>3.138816503010123E-2</v>
      </c>
      <c r="AA43">
        <f t="shared" si="15"/>
        <v>100</v>
      </c>
      <c r="AF43" s="37" t="s">
        <v>69</v>
      </c>
      <c r="AG43" s="77">
        <f>AG14/AK14*100</f>
        <v>0</v>
      </c>
      <c r="AH43" s="77">
        <f>AH14/AK14*100</f>
        <v>1.2670005192617393</v>
      </c>
      <c r="AI43" s="77">
        <f>AI14/AK14*100</f>
        <v>98.65930503523451</v>
      </c>
      <c r="AJ43" s="77">
        <f>AJ14/AK14*100</f>
        <v>7.3694445503746431E-2</v>
      </c>
      <c r="AK43">
        <f t="shared" si="16"/>
        <v>100</v>
      </c>
      <c r="AP43" s="37" t="s">
        <v>69</v>
      </c>
      <c r="AQ43" s="77">
        <f>AQ14/AU14*100</f>
        <v>0</v>
      </c>
      <c r="AR43" s="77">
        <f>AR14/AU14*100</f>
        <v>1.6181127365566539</v>
      </c>
      <c r="AS43" s="77">
        <f>AS14/AU14*100</f>
        <v>98.351592134467751</v>
      </c>
      <c r="AT43" s="77">
        <f>AT14/AU14*100</f>
        <v>3.0295128975597576E-2</v>
      </c>
      <c r="AU43">
        <f t="shared" si="17"/>
        <v>100</v>
      </c>
      <c r="AZ43" s="37" t="s">
        <v>69</v>
      </c>
      <c r="BA43" s="77">
        <f>BA14/BE14*100</f>
        <v>0</v>
      </c>
      <c r="BB43" s="77">
        <f>BB14/BE14*100</f>
        <v>1.2354793636262524</v>
      </c>
      <c r="BC43" s="77">
        <f>BC14/BE14*100</f>
        <v>98.743685851270143</v>
      </c>
      <c r="BD43" s="77">
        <f>BD14/BE14*100</f>
        <v>2.0834785103584191E-2</v>
      </c>
      <c r="BE43">
        <f t="shared" si="18"/>
        <v>99.999999999999986</v>
      </c>
      <c r="BJ43" s="37" t="s">
        <v>69</v>
      </c>
      <c r="BK43" s="77">
        <f>BK14/BO14*100</f>
        <v>0</v>
      </c>
      <c r="BL43" s="77">
        <f>BL14/BO14*100</f>
        <v>1.8446161386750513</v>
      </c>
      <c r="BM43" s="77">
        <f>BM14/BO14*100</f>
        <v>98.057363482178701</v>
      </c>
      <c r="BN43" s="77">
        <f>BN14/BO14*100</f>
        <v>9.80203791462506E-2</v>
      </c>
      <c r="BO43">
        <f t="shared" si="19"/>
        <v>100</v>
      </c>
      <c r="BT43" s="35" t="s">
        <v>69</v>
      </c>
      <c r="BU43" s="77">
        <f>BU14/BY14*100</f>
        <v>0</v>
      </c>
      <c r="BV43" s="77">
        <f>BV14/BY14*100</f>
        <v>2.3672883355281886</v>
      </c>
      <c r="BW43" s="77">
        <f>BW14/BY14*100</f>
        <v>94.801010619609741</v>
      </c>
      <c r="BX43" s="77">
        <f>BX14/BY14*100</f>
        <v>2.8317010448620903</v>
      </c>
      <c r="BY43">
        <f t="shared" si="20"/>
        <v>100.00000000000001</v>
      </c>
      <c r="CD43" s="35" t="s">
        <v>69</v>
      </c>
      <c r="CE43" s="77">
        <f>CE14/CI14*100</f>
        <v>0</v>
      </c>
      <c r="CF43" s="77">
        <f>CF14/CI14*100</f>
        <v>1.6000229113259361</v>
      </c>
      <c r="CG43" s="77">
        <f>CG14/CI14*100</f>
        <v>97.314017998296862</v>
      </c>
      <c r="CH43" s="77">
        <f>CH14/CI14*100</f>
        <v>1.0859590903772052</v>
      </c>
      <c r="CI43">
        <f t="shared" si="21"/>
        <v>100</v>
      </c>
      <c r="CN43" s="34" t="s">
        <v>69</v>
      </c>
      <c r="CO43" s="77">
        <f>CO14/CS14*100</f>
        <v>0</v>
      </c>
      <c r="CP43" s="77">
        <f>CP14/CS14*100</f>
        <v>31.382564537196707</v>
      </c>
      <c r="CQ43" s="77">
        <f>CQ14/CS14*100</f>
        <v>11.930908585452686</v>
      </c>
      <c r="CR43" s="77">
        <f>CR14/CS14*100</f>
        <v>56.686526877350609</v>
      </c>
      <c r="CS43">
        <f t="shared" si="22"/>
        <v>100</v>
      </c>
      <c r="CW43" s="11" t="s">
        <v>69</v>
      </c>
      <c r="CX43" s="77">
        <f>CX14/DB14*100</f>
        <v>0</v>
      </c>
      <c r="CY43" s="77">
        <f>CY14/DB14*100</f>
        <v>1.2336837037835615</v>
      </c>
      <c r="CZ43" s="77">
        <f>CZ14/DB14*100</f>
        <v>94.782244457115468</v>
      </c>
      <c r="DA43" s="77">
        <f>DA14/DB14*100</f>
        <v>3.9840718391009542</v>
      </c>
      <c r="DB43">
        <f t="shared" si="23"/>
        <v>99.999999999999972</v>
      </c>
      <c r="DG43" s="11" t="s">
        <v>69</v>
      </c>
      <c r="DH43" s="77">
        <f t="shared" ref="DH43" si="36">DH14/DL14*100</f>
        <v>0</v>
      </c>
      <c r="DI43" s="77">
        <f>DI14/DL14*100</f>
        <v>25.845627073191224</v>
      </c>
      <c r="DJ43" s="77">
        <f>DJ14/DL14*100</f>
        <v>44.486686886387247</v>
      </c>
      <c r="DK43" s="77">
        <f>DK14/DL14*100</f>
        <v>29.667686040421522</v>
      </c>
      <c r="DL43" s="5">
        <f t="shared" si="25"/>
        <v>100</v>
      </c>
      <c r="DQ43" s="11" t="s">
        <v>69</v>
      </c>
      <c r="DR43" s="77">
        <f>DR14/DV14*100</f>
        <v>0</v>
      </c>
      <c r="DS43" s="77">
        <f>DS14/DV14*100</f>
        <v>2.5154468609701861</v>
      </c>
      <c r="DT43" s="77">
        <f>DT14/DV14*100</f>
        <v>69.992634039144335</v>
      </c>
      <c r="DU43" s="77">
        <f>DU14/DV14*100</f>
        <v>27.491919099885482</v>
      </c>
      <c r="DV43">
        <f t="shared" si="26"/>
        <v>100</v>
      </c>
      <c r="EA43" s="11" t="s">
        <v>69</v>
      </c>
      <c r="EB43" s="77">
        <f>EB14/EF14*100</f>
        <v>0</v>
      </c>
      <c r="EC43" s="77">
        <f>EC14/EF14*100</f>
        <v>10.479492365260503</v>
      </c>
      <c r="ED43" s="77">
        <f>ED14/EF14*100</f>
        <v>63.476626950572935</v>
      </c>
      <c r="EE43" s="77">
        <f>EE14/EF14*100</f>
        <v>26.043880684166567</v>
      </c>
      <c r="EF43">
        <f t="shared" si="27"/>
        <v>100</v>
      </c>
      <c r="EK43" s="36" t="s">
        <v>69</v>
      </c>
      <c r="EL43" s="77">
        <f>EL14/EP14*100</f>
        <v>0</v>
      </c>
      <c r="EM43" s="77">
        <f>EM14/EP14*100</f>
        <v>35.095552133349798</v>
      </c>
      <c r="EN43" s="77">
        <f>EN14/EP14*100</f>
        <v>19.542604190962376</v>
      </c>
      <c r="EO43" s="77">
        <f>EO14/EP14*100</f>
        <v>45.361843675687844</v>
      </c>
      <c r="EP43">
        <f t="shared" si="28"/>
        <v>100.00000000000003</v>
      </c>
    </row>
    <row r="44" spans="2:146">
      <c r="B44" s="84" t="s">
        <v>71</v>
      </c>
      <c r="C44" s="77">
        <f>C15/G15*100</f>
        <v>28.497456702771416</v>
      </c>
      <c r="D44" s="77">
        <f>D15/G15*100</f>
        <v>2.7389854472808719</v>
      </c>
      <c r="E44" s="77">
        <f>E15/G15*100</f>
        <v>29.29229395385401</v>
      </c>
      <c r="F44" s="77">
        <f>F15/G15*100</f>
        <v>39.471263896093703</v>
      </c>
      <c r="G44" s="77">
        <f t="shared" si="13"/>
        <v>100</v>
      </c>
      <c r="L44" s="35" t="s">
        <v>71</v>
      </c>
      <c r="M44" s="77">
        <f>M15/Q15*100</f>
        <v>34.709485500405876</v>
      </c>
      <c r="N44" s="77">
        <f>N15/Q15*100</f>
        <v>10.06270286905338</v>
      </c>
      <c r="O44" s="77">
        <f>O15/Q15*100</f>
        <v>46.009430833635456</v>
      </c>
      <c r="P44" s="77">
        <f>P15/Q15*100</f>
        <v>9.2183807969052829</v>
      </c>
      <c r="Q44" s="77">
        <f t="shared" si="14"/>
        <v>100</v>
      </c>
      <c r="V44" s="37" t="s">
        <v>71</v>
      </c>
      <c r="W44" s="77">
        <f>W15/AA15*100</f>
        <v>33.014903711704221</v>
      </c>
      <c r="X44" s="77">
        <f>X15/AA15*100</f>
        <v>2.9286023662801779</v>
      </c>
      <c r="Y44" s="77">
        <f>Y15/AA15*100</f>
        <v>36.786725673196479</v>
      </c>
      <c r="Z44" s="77">
        <f>Z15/AA15*100</f>
        <v>27.269768248819133</v>
      </c>
      <c r="AA44">
        <f t="shared" si="15"/>
        <v>100.00000000000001</v>
      </c>
      <c r="AF44" s="37" t="s">
        <v>71</v>
      </c>
      <c r="AG44" s="77">
        <f>AG15/AK15*100</f>
        <v>28.734374832643844</v>
      </c>
      <c r="AH44" s="77">
        <f>AH15/AK15*100</f>
        <v>5.9809154126612851</v>
      </c>
      <c r="AI44" s="77">
        <f>AI15/AK15*100</f>
        <v>53.908547757329529</v>
      </c>
      <c r="AJ44" s="77">
        <f>AJ15/AK15*100</f>
        <v>11.376161997365347</v>
      </c>
      <c r="AK44">
        <f t="shared" si="16"/>
        <v>100</v>
      </c>
      <c r="AP44" s="37" t="s">
        <v>71</v>
      </c>
      <c r="AQ44" s="77">
        <f>AQ15/AU15*100</f>
        <v>45.772953806525152</v>
      </c>
      <c r="AR44" s="77">
        <f>AR15/AU15*100</f>
        <v>3.8091299560134044</v>
      </c>
      <c r="AS44" s="77">
        <f>AS15/AU15*100</f>
        <v>44.92019452083543</v>
      </c>
      <c r="AT44" s="77">
        <f>AT15/AU15*100</f>
        <v>5.4977217166260122</v>
      </c>
      <c r="AU44">
        <f t="shared" si="17"/>
        <v>100</v>
      </c>
      <c r="AZ44" s="37" t="s">
        <v>71</v>
      </c>
      <c r="BA44" s="77">
        <f>BA15/BE15*100</f>
        <v>33.979561143600719</v>
      </c>
      <c r="BB44" s="77">
        <f>BB15/BE15*100</f>
        <v>5.0305390807337957</v>
      </c>
      <c r="BC44" s="77">
        <f>BC15/BE15*100</f>
        <v>53.611847675899739</v>
      </c>
      <c r="BD44" s="77">
        <f>BD15/BE15*100</f>
        <v>7.3780520997657488</v>
      </c>
      <c r="BE44">
        <f t="shared" si="18"/>
        <v>100.00000000000001</v>
      </c>
      <c r="BJ44" s="37" t="s">
        <v>71</v>
      </c>
      <c r="BK44" s="77">
        <f>BK15/BO15*100</f>
        <v>48.170826802073421</v>
      </c>
      <c r="BL44" s="77">
        <f>BL15/BO15*100</f>
        <v>3.48285772066163</v>
      </c>
      <c r="BM44" s="77">
        <f>BM15/BO15*100</f>
        <v>35.753172825960036</v>
      </c>
      <c r="BN44" s="77">
        <f>BN15/BO15*100</f>
        <v>12.593142651304904</v>
      </c>
      <c r="BO44">
        <f t="shared" si="19"/>
        <v>99.999999999999986</v>
      </c>
      <c r="BT44" s="35" t="s">
        <v>71</v>
      </c>
      <c r="BU44" s="77">
        <f>BU15/BY15*100</f>
        <v>35.535902758193785</v>
      </c>
      <c r="BV44" s="77">
        <f>BV15/BY15*100</f>
        <v>5.577478048081586</v>
      </c>
      <c r="BW44" s="77">
        <f>BW15/BY15*100</f>
        <v>49.067393105491234</v>
      </c>
      <c r="BX44" s="77">
        <f>BX15/BY15*100</f>
        <v>9.8192260882334015</v>
      </c>
      <c r="BY44">
        <f t="shared" si="20"/>
        <v>100.00000000000001</v>
      </c>
      <c r="CD44" s="35" t="s">
        <v>71</v>
      </c>
      <c r="CE44" s="77">
        <f>CE15/CI15*100</f>
        <v>33.359361646406576</v>
      </c>
      <c r="CF44" s="77">
        <f>CF15/CI15*100</f>
        <v>4.3989564835074813</v>
      </c>
      <c r="CG44" s="77">
        <f>CG15/CI15*100</f>
        <v>10.190035738929801</v>
      </c>
      <c r="CH44" s="77">
        <f>CH15/CI15*100</f>
        <v>52.05164613115614</v>
      </c>
      <c r="CI44">
        <f t="shared" si="21"/>
        <v>100</v>
      </c>
      <c r="CN44" s="34" t="s">
        <v>71</v>
      </c>
      <c r="CO44" s="77">
        <f>CO15/CS15*100</f>
        <v>20.8807037636434</v>
      </c>
      <c r="CP44" s="77">
        <f>CP15/CS15*100</f>
        <v>7.4789897076111309</v>
      </c>
      <c r="CQ44" s="77">
        <f>CQ15/CS15*100</f>
        <v>71.176343624116257</v>
      </c>
      <c r="CR44" s="77">
        <f>CR15/CS15*100</f>
        <v>0.46396290462921619</v>
      </c>
      <c r="CS44">
        <f t="shared" si="22"/>
        <v>100</v>
      </c>
      <c r="CW44" s="11" t="s">
        <v>71</v>
      </c>
      <c r="CX44" s="77">
        <f>CX15/DB15*100</f>
        <v>14.23562536026402</v>
      </c>
      <c r="CY44" s="77">
        <f>CY15/DB15*100</f>
        <v>13.557486126978057</v>
      </c>
      <c r="CZ44" s="77">
        <f>CZ15/DB15*100</f>
        <v>69.025839048645949</v>
      </c>
      <c r="DA44" s="77">
        <f>DA15/DB15*100</f>
        <v>3.1810494641119647</v>
      </c>
      <c r="DB44">
        <f t="shared" si="23"/>
        <v>100</v>
      </c>
      <c r="DG44" s="11" t="s">
        <v>71</v>
      </c>
      <c r="DH44" s="77">
        <f t="shared" ref="DH44" si="37">DH15/DL15*100</f>
        <v>26.110372990120446</v>
      </c>
      <c r="DI44" s="77">
        <f>DI15/DL15*100</f>
        <v>37.612076679905115</v>
      </c>
      <c r="DJ44" s="77">
        <f>DJ15/DL15*100</f>
        <v>11.82658647005972</v>
      </c>
      <c r="DK44" s="77">
        <f>DK15/DL15*100</f>
        <v>24.450963859914722</v>
      </c>
      <c r="DL44" s="5">
        <f t="shared" si="25"/>
        <v>100</v>
      </c>
      <c r="DQ44" s="11" t="s">
        <v>71</v>
      </c>
      <c r="DR44" s="77">
        <f>DR15/DV15*100</f>
        <v>33.518874760118457</v>
      </c>
      <c r="DS44" s="77">
        <f>DS15/DV15*100</f>
        <v>38.0160082845753</v>
      </c>
      <c r="DT44" s="77">
        <f>DT15/DV15*100</f>
        <v>22.352080430454251</v>
      </c>
      <c r="DU44" s="77">
        <f>DU15/DV15*100</f>
        <v>6.113036524852002</v>
      </c>
      <c r="DV44">
        <f t="shared" si="26"/>
        <v>100.00000000000001</v>
      </c>
      <c r="EA44" s="11" t="s">
        <v>71</v>
      </c>
      <c r="EB44" s="77">
        <f>EB15/EF15*100</f>
        <v>25.932528694515465</v>
      </c>
      <c r="EC44" s="77">
        <f>EC15/EF15*100</f>
        <v>45.868382008527867</v>
      </c>
      <c r="ED44" s="77">
        <f>ED15/EF15*100</f>
        <v>25.104248061021568</v>
      </c>
      <c r="EE44" s="77">
        <f>EE15/EF15*100</f>
        <v>3.0948412359350996</v>
      </c>
      <c r="EF44">
        <f t="shared" si="27"/>
        <v>100</v>
      </c>
      <c r="EK44" s="36" t="s">
        <v>71</v>
      </c>
      <c r="EL44" s="77">
        <f>EL15/EP15*100</f>
        <v>17.272670779022327</v>
      </c>
      <c r="EM44" s="77">
        <f>EM15/EP15*100</f>
        <v>62.898726628924429</v>
      </c>
      <c r="EN44" s="77">
        <f>EN15/EP15*100</f>
        <v>14.068055404758139</v>
      </c>
      <c r="EO44" s="77">
        <f>EO15/EP15*100</f>
        <v>5.7605471872951011</v>
      </c>
      <c r="EP44">
        <f t="shared" si="28"/>
        <v>100</v>
      </c>
    </row>
    <row r="45" spans="2:146">
      <c r="B45" s="84"/>
      <c r="C45" s="77"/>
      <c r="D45" s="77"/>
      <c r="E45" s="77"/>
      <c r="F45" s="77"/>
      <c r="G45" s="77"/>
      <c r="L45" s="35"/>
      <c r="M45" s="77"/>
      <c r="N45" s="77"/>
      <c r="O45" s="77"/>
      <c r="P45" s="77"/>
      <c r="Q45" s="77"/>
      <c r="V45" s="37"/>
      <c r="W45" s="77"/>
      <c r="X45" s="77"/>
      <c r="Y45" s="77"/>
      <c r="Z45" s="77"/>
      <c r="AG45" s="77"/>
      <c r="AH45" s="77"/>
      <c r="AI45" s="77"/>
      <c r="AJ45" s="77"/>
      <c r="AQ45" s="77"/>
      <c r="AR45" s="77"/>
      <c r="AS45" s="77"/>
      <c r="AT45" s="77"/>
      <c r="BA45" s="77"/>
      <c r="BB45" s="77"/>
      <c r="BC45" s="77"/>
      <c r="BD45" s="77"/>
      <c r="BK45" s="77"/>
      <c r="BL45" s="77"/>
      <c r="BM45" s="77"/>
      <c r="BN45" s="77"/>
      <c r="BU45" s="77"/>
      <c r="BV45" s="77"/>
      <c r="BW45" s="77"/>
      <c r="BX45" s="77"/>
      <c r="CE45" s="77"/>
      <c r="CF45" s="77"/>
      <c r="CG45" s="77"/>
      <c r="CH45" s="77"/>
      <c r="CO45" s="77"/>
      <c r="CP45" s="77"/>
      <c r="CQ45" s="77"/>
      <c r="CR45" s="77"/>
      <c r="CX45" s="77"/>
      <c r="CY45" s="77"/>
      <c r="CZ45" s="77"/>
      <c r="DA45" s="77"/>
      <c r="DH45" s="77"/>
      <c r="DI45" s="77"/>
      <c r="DJ45" s="77"/>
      <c r="DK45" s="77"/>
      <c r="DL45" s="5"/>
      <c r="DR45" s="77"/>
      <c r="DS45" s="77"/>
      <c r="DT45" s="77"/>
      <c r="DU45" s="77"/>
      <c r="EB45" s="77"/>
      <c r="EC45" s="77"/>
      <c r="ED45" s="77"/>
      <c r="EE45" s="77"/>
      <c r="EL45" s="77"/>
      <c r="EM45" s="77"/>
      <c r="EN45" s="77"/>
      <c r="EO45" s="77"/>
    </row>
    <row r="46" spans="2:146">
      <c r="B46" s="84"/>
      <c r="C46" s="77"/>
      <c r="D46" s="77"/>
      <c r="E46" s="77"/>
      <c r="F46" s="77"/>
      <c r="G46" s="77"/>
      <c r="L46" s="37"/>
      <c r="M46" s="77"/>
      <c r="N46" s="77"/>
      <c r="O46" s="77"/>
      <c r="P46" s="77"/>
      <c r="Q46" s="77"/>
      <c r="V46" s="37"/>
      <c r="W46" s="77"/>
      <c r="X46" s="77"/>
      <c r="Y46" s="77"/>
      <c r="Z46" s="77"/>
      <c r="AF46" s="37"/>
      <c r="AG46" s="77"/>
      <c r="AH46" s="77"/>
      <c r="AI46" s="77"/>
      <c r="AJ46" s="77"/>
      <c r="AP46" s="37"/>
      <c r="AQ46" s="77"/>
      <c r="AR46" s="77"/>
      <c r="AS46" s="77"/>
      <c r="AT46" s="77"/>
      <c r="AZ46" s="37"/>
      <c r="BA46" s="77"/>
      <c r="BB46" s="77"/>
      <c r="BC46" s="77"/>
      <c r="BD46" s="77"/>
      <c r="BJ46" s="37"/>
      <c r="BK46" s="77"/>
      <c r="BL46" s="77"/>
      <c r="BM46" s="77"/>
      <c r="BN46" s="77"/>
      <c r="BT46" s="35"/>
      <c r="BU46" s="77"/>
      <c r="BV46" s="77"/>
      <c r="BW46" s="77"/>
      <c r="BX46" s="77"/>
      <c r="CD46" s="35"/>
      <c r="CE46" s="77"/>
      <c r="CF46" s="77"/>
      <c r="CG46" s="77"/>
      <c r="CH46" s="77"/>
      <c r="CN46" s="34"/>
      <c r="CO46" s="77"/>
      <c r="CP46" s="77"/>
      <c r="CQ46" s="77"/>
      <c r="CR46" s="77"/>
      <c r="CW46" s="11"/>
      <c r="CX46" s="77"/>
      <c r="CY46" s="77"/>
      <c r="CZ46" s="77"/>
      <c r="DA46" s="77"/>
      <c r="DG46" s="11"/>
      <c r="DH46" s="77"/>
      <c r="DI46" s="77"/>
      <c r="DJ46" s="77"/>
      <c r="DK46" s="77"/>
      <c r="DL46" s="5"/>
      <c r="DQ46" s="11"/>
      <c r="DR46" s="77"/>
      <c r="DS46" s="77"/>
      <c r="DT46" s="77"/>
      <c r="DU46" s="77"/>
      <c r="EA46" s="11"/>
      <c r="EB46" s="77"/>
      <c r="EC46" s="77"/>
      <c r="ED46" s="77"/>
      <c r="EE46" s="77"/>
      <c r="EK46" s="36"/>
      <c r="EL46" s="77"/>
      <c r="EM46" s="77"/>
      <c r="EN46" s="77"/>
      <c r="EO46" s="77"/>
    </row>
    <row r="47" spans="2:146">
      <c r="B47" s="84" t="s">
        <v>47</v>
      </c>
      <c r="C47" s="77">
        <f t="shared" ref="C47:C53" si="38">C18/G18*100</f>
        <v>1.671994802352361E-3</v>
      </c>
      <c r="D47" s="77">
        <f t="shared" ref="D47:D53" si="39">D18/G18*100</f>
        <v>2.3133309681365743E-2</v>
      </c>
      <c r="E47" s="77">
        <f t="shared" ref="E47:E53" si="40">E18/G18*100</f>
        <v>89.029326296491789</v>
      </c>
      <c r="F47" s="77">
        <f t="shared" ref="F47:F53" si="41">F18/G18*100</f>
        <v>10.945868399024503</v>
      </c>
      <c r="G47" s="77">
        <f t="shared" si="13"/>
        <v>100.00000000000001</v>
      </c>
      <c r="L47" s="37" t="s">
        <v>47</v>
      </c>
      <c r="M47" s="77">
        <f t="shared" ref="M47:M53" si="42">M18/Q18*100</f>
        <v>3.8002082537748061E-3</v>
      </c>
      <c r="N47" s="77">
        <f t="shared" ref="N47:N53" si="43">N18/Q18*100</f>
        <v>1.6290843109268902E-2</v>
      </c>
      <c r="O47" s="77">
        <f t="shared" ref="O47:O53" si="44">O18/Q18*100</f>
        <v>95.67592871636414</v>
      </c>
      <c r="P47" s="77">
        <f t="shared" ref="P47:P53" si="45">P18/Q18*100</f>
        <v>4.3039802322728136</v>
      </c>
      <c r="Q47" s="77">
        <f t="shared" si="14"/>
        <v>100</v>
      </c>
      <c r="V47" s="37" t="s">
        <v>47</v>
      </c>
      <c r="W47" s="77">
        <f t="shared" ref="W47:W53" si="46">W18/AA18*100</f>
        <v>7.5169015073972599E-3</v>
      </c>
      <c r="X47" s="77">
        <f t="shared" ref="X47:X53" si="47">X18/AA18*100</f>
        <v>1.5296320629123525E-2</v>
      </c>
      <c r="Y47" s="77">
        <f t="shared" ref="Y47:Y53" si="48">Y18/AA18*100</f>
        <v>94.174181670244863</v>
      </c>
      <c r="Z47" s="77">
        <f t="shared" ref="Z47:Z53" si="49">Z18/AA18*100</f>
        <v>5.8030051076186107</v>
      </c>
      <c r="AA47">
        <f t="shared" si="15"/>
        <v>100</v>
      </c>
      <c r="AF47" s="37" t="s">
        <v>47</v>
      </c>
      <c r="AG47" s="77">
        <f t="shared" ref="AG47:AG53" si="50">AG18/AK18*100</f>
        <v>2.8708424849563734E-3</v>
      </c>
      <c r="AH47" s="77">
        <f t="shared" ref="AH47:AH53" si="51">AH18/AK18*100</f>
        <v>9.1342427244783357E-3</v>
      </c>
      <c r="AI47" s="77">
        <f t="shared" ref="AI47:AI53" si="52">AI18/AK18*100</f>
        <v>92.286013070177532</v>
      </c>
      <c r="AJ47" s="77">
        <f t="shared" ref="AJ47:AJ53" si="53">AJ18/AK18*100</f>
        <v>7.7019818446130399</v>
      </c>
      <c r="AK47">
        <f t="shared" si="16"/>
        <v>100.00000000000001</v>
      </c>
      <c r="AP47" s="37" t="s">
        <v>47</v>
      </c>
      <c r="AQ47" s="77">
        <f t="shared" ref="AQ47:AQ53" si="54">AQ18/AU18*100</f>
        <v>3.2732704753461023E-3</v>
      </c>
      <c r="AR47" s="77">
        <f t="shared" ref="AR47:AR53" si="55">AR18/AU18*100</f>
        <v>2.5995958874454493E-3</v>
      </c>
      <c r="AS47" s="77">
        <f t="shared" ref="AS47:AS53" si="56">AS18/AU18*100</f>
        <v>95.802084140831639</v>
      </c>
      <c r="AT47" s="77">
        <f t="shared" ref="AT47:AT53" si="57">AT18/AU18*100</f>
        <v>4.1920429928055691</v>
      </c>
      <c r="AU47">
        <f t="shared" si="17"/>
        <v>100</v>
      </c>
      <c r="AZ47" s="37" t="s">
        <v>47</v>
      </c>
      <c r="BA47" s="77">
        <f t="shared" ref="BA47:BA53" si="58">BA18/BE18*100</f>
        <v>2.4679252539767235E-3</v>
      </c>
      <c r="BB47" s="77">
        <f t="shared" ref="BB47:BB53" si="59">BB18/BE18*100</f>
        <v>5.4690924778637053E-3</v>
      </c>
      <c r="BC47" s="77">
        <f t="shared" ref="BC47:BC53" si="60">BC18/BE18*100</f>
        <v>96.747969873208518</v>
      </c>
      <c r="BD47" s="77">
        <f t="shared" ref="BD47:BD53" si="61">BD18/BE18*100</f>
        <v>3.2440931090596465</v>
      </c>
      <c r="BE47">
        <f t="shared" si="18"/>
        <v>100</v>
      </c>
      <c r="BJ47" s="37" t="s">
        <v>47</v>
      </c>
      <c r="BK47" s="77">
        <f t="shared" ref="BK47:BK53" si="62">BK18/BO18*100</f>
        <v>2.627222279829543E-3</v>
      </c>
      <c r="BL47" s="77">
        <f t="shared" ref="BL47:BL53" si="63">BL18/BO18*100</f>
        <v>0</v>
      </c>
      <c r="BM47" s="77">
        <f t="shared" ref="BM47:BM53" si="64">BM18/BO18*100</f>
        <v>81.451061983237167</v>
      </c>
      <c r="BN47" s="77">
        <f t="shared" ref="BN47:BN53" si="65">BN18/BO18*100</f>
        <v>18.546310794482999</v>
      </c>
      <c r="BO47">
        <f t="shared" si="19"/>
        <v>100</v>
      </c>
      <c r="BT47" s="35" t="s">
        <v>47</v>
      </c>
      <c r="BU47" s="77">
        <f>BU18/BY18*100</f>
        <v>2.7840695914283569E-3</v>
      </c>
      <c r="BV47" s="77">
        <f>BV18/BY18*100</f>
        <v>1.1318787695469628E-2</v>
      </c>
      <c r="BW47" s="77">
        <f>BW18/BY18*100</f>
        <v>82.163075607557573</v>
      </c>
      <c r="BX47" s="77">
        <f>BX18/BY18*100</f>
        <v>17.822821535155537</v>
      </c>
      <c r="BY47">
        <f t="shared" si="20"/>
        <v>100.00000000000001</v>
      </c>
      <c r="CD47" s="35" t="s">
        <v>47</v>
      </c>
      <c r="CE47" s="77">
        <f t="shared" ref="CE47:CE53" si="66">CE18/CI18*100</f>
        <v>5.53301162818675E-3</v>
      </c>
      <c r="CF47" s="77">
        <f t="shared" ref="CF47:CF53" si="67">CF18/CI18*100</f>
        <v>9.3501177871122242E-3</v>
      </c>
      <c r="CG47" s="77">
        <f t="shared" ref="CG47:CG53" si="68">CG18/CI18*100</f>
        <v>84.421183761561053</v>
      </c>
      <c r="CH47" s="77">
        <f t="shared" ref="CH47:CH53" si="69">CH18/CI18*100</f>
        <v>15.563933109023662</v>
      </c>
      <c r="CI47">
        <f t="shared" si="21"/>
        <v>100.00000000000001</v>
      </c>
      <c r="CN47" s="34" t="s">
        <v>47</v>
      </c>
      <c r="CO47" s="77">
        <f t="shared" ref="CO47:CO53" si="70">CO18/CS18*100</f>
        <v>1.850959617375842</v>
      </c>
      <c r="CP47" s="77">
        <f t="shared" ref="CP47:CP53" si="71">CP18/CS18*100</f>
        <v>0</v>
      </c>
      <c r="CQ47" s="77">
        <f t="shared" ref="CQ47:CQ53" si="72">CQ18/CS18*100</f>
        <v>77.289640932673976</v>
      </c>
      <c r="CR47" s="77">
        <f t="shared" ref="CR47:CR53" si="73">CR18/CS18*100</f>
        <v>20.859399449950175</v>
      </c>
      <c r="CS47">
        <f t="shared" si="22"/>
        <v>99.999999999999986</v>
      </c>
      <c r="CW47" s="11" t="s">
        <v>47</v>
      </c>
      <c r="CX47" s="77">
        <f t="shared" ref="CX47:CX53" si="74">CX18/DB18*100</f>
        <v>1.5013775024382804E-3</v>
      </c>
      <c r="CY47" s="77">
        <f t="shared" ref="CY47:CY53" si="75">CY18/DB18*100</f>
        <v>3.736422501678642E-2</v>
      </c>
      <c r="CZ47" s="77">
        <f t="shared" ref="CZ47:CZ53" si="76">CZ18/DB18*100</f>
        <v>92.633334193646519</v>
      </c>
      <c r="DA47" s="77">
        <f t="shared" ref="DA47:DA53" si="77">DA18/DB18*100</f>
        <v>7.3278002038342542</v>
      </c>
      <c r="DB47">
        <f t="shared" si="23"/>
        <v>100</v>
      </c>
      <c r="DG47" s="11" t="s">
        <v>47</v>
      </c>
      <c r="DH47" s="77">
        <f t="shared" ref="DH47" si="78">DH18/DL18*100</f>
        <v>3.9447534950052175E-2</v>
      </c>
      <c r="DI47" s="77">
        <f t="shared" ref="DI47:DI53" si="79">DI18/DL18*100</f>
        <v>0.28183678251442679</v>
      </c>
      <c r="DJ47" s="77">
        <f t="shared" ref="DJ47:DJ53" si="80">DJ18/DL18*100</f>
        <v>37.95757558409845</v>
      </c>
      <c r="DK47" s="77">
        <f t="shared" ref="DK47:DK53" si="81">DK18/DL18*100</f>
        <v>61.721140098437068</v>
      </c>
      <c r="DL47" s="5">
        <f t="shared" si="25"/>
        <v>100</v>
      </c>
      <c r="DQ47" s="11" t="s">
        <v>47</v>
      </c>
      <c r="DR47" s="77">
        <f t="shared" ref="DR47:DR53" si="82">DR18/DV18*100</f>
        <v>3.5266525768927002E-3</v>
      </c>
      <c r="DS47" s="77">
        <f t="shared" ref="DS47:DS53" si="83">DS18/DV18*100</f>
        <v>1.257251189944451</v>
      </c>
      <c r="DT47" s="77">
        <f t="shared" ref="DT47:DT53" si="84">DT18/DV18*100</f>
        <v>42.626792196143569</v>
      </c>
      <c r="DU47" s="77">
        <f t="shared" ref="DU47:DU53" si="85">DU18/DV18*100</f>
        <v>56.112429961335089</v>
      </c>
      <c r="DV47">
        <f t="shared" si="26"/>
        <v>100</v>
      </c>
      <c r="EA47" s="11" t="s">
        <v>47</v>
      </c>
      <c r="EB47" s="77">
        <f t="shared" ref="EB47:EB53" si="86">EB18/EF18*100</f>
        <v>0</v>
      </c>
      <c r="EC47" s="77">
        <f t="shared" ref="EC47:EC53" si="87">EC18/EF18*100</f>
        <v>0.38590988046534813</v>
      </c>
      <c r="ED47" s="77">
        <f t="shared" ref="ED47:ED53" si="88">ED18/EF18*100</f>
        <v>54.468723707039281</v>
      </c>
      <c r="EE47" s="77">
        <f t="shared" ref="EE47:EE53" si="89">EE18/EF18*100</f>
        <v>45.145366412495392</v>
      </c>
      <c r="EF47">
        <f t="shared" si="27"/>
        <v>100.00000000000003</v>
      </c>
      <c r="EK47" s="36" t="s">
        <v>47</v>
      </c>
      <c r="EL47" s="77">
        <f t="shared" ref="EL47:EL53" si="90">EL18/EP18*100</f>
        <v>0.10666249132326741</v>
      </c>
      <c r="EM47" s="77">
        <f t="shared" ref="EM47:EM53" si="91">EM18/EP18*100</f>
        <v>0</v>
      </c>
      <c r="EN47" s="77">
        <f t="shared" ref="EN47:EN53" si="92">EN18/EP18*100</f>
        <v>21.320428182648708</v>
      </c>
      <c r="EO47" s="77">
        <f t="shared" ref="EO47:EO53" si="93">EO18/EP18*100</f>
        <v>78.572909326028011</v>
      </c>
      <c r="EP47">
        <f t="shared" si="28"/>
        <v>99.999999999999986</v>
      </c>
    </row>
    <row r="48" spans="2:146">
      <c r="B48" s="84" t="s">
        <v>36</v>
      </c>
      <c r="C48" s="77">
        <f t="shared" si="38"/>
        <v>3.7959552500137077</v>
      </c>
      <c r="D48" s="77">
        <f t="shared" si="39"/>
        <v>15.555655025234389</v>
      </c>
      <c r="E48" s="77">
        <f t="shared" si="40"/>
        <v>65.128143712664837</v>
      </c>
      <c r="F48" s="77">
        <f t="shared" si="41"/>
        <v>15.520246012087075</v>
      </c>
      <c r="G48" s="77">
        <f t="shared" si="13"/>
        <v>100</v>
      </c>
      <c r="L48" s="35" t="s">
        <v>36</v>
      </c>
      <c r="M48" s="77">
        <f t="shared" si="42"/>
        <v>3.2627478341510106</v>
      </c>
      <c r="N48" s="77">
        <f t="shared" si="43"/>
        <v>17.130419659913965</v>
      </c>
      <c r="O48" s="77">
        <f t="shared" si="44"/>
        <v>60.274380322752528</v>
      </c>
      <c r="P48" s="77">
        <f t="shared" si="45"/>
        <v>19.332452183182504</v>
      </c>
      <c r="Q48" s="77">
        <f t="shared" si="14"/>
        <v>100</v>
      </c>
      <c r="V48" s="37" t="s">
        <v>36</v>
      </c>
      <c r="W48" s="77">
        <f t="shared" si="46"/>
        <v>3.5437324801846923</v>
      </c>
      <c r="X48" s="77">
        <f t="shared" si="47"/>
        <v>13.49800302431664</v>
      </c>
      <c r="Y48" s="77">
        <f t="shared" si="48"/>
        <v>55.788189781077648</v>
      </c>
      <c r="Z48" s="77">
        <f t="shared" si="49"/>
        <v>27.170074714421006</v>
      </c>
      <c r="AA48">
        <f t="shared" si="15"/>
        <v>99.999999999999986</v>
      </c>
      <c r="AF48" s="37" t="s">
        <v>36</v>
      </c>
      <c r="AG48" s="77">
        <f t="shared" si="50"/>
        <v>2.9392933398802574</v>
      </c>
      <c r="AH48" s="77">
        <f t="shared" si="51"/>
        <v>11.489251155936117</v>
      </c>
      <c r="AI48" s="77">
        <f t="shared" si="52"/>
        <v>73.813335668325294</v>
      </c>
      <c r="AJ48" s="77">
        <f t="shared" si="53"/>
        <v>11.758119835858324</v>
      </c>
      <c r="AK48">
        <f t="shared" si="16"/>
        <v>99.999999999999986</v>
      </c>
      <c r="AP48" s="35" t="s">
        <v>36</v>
      </c>
      <c r="AQ48" s="77">
        <f t="shared" si="54"/>
        <v>2.9641313523801038</v>
      </c>
      <c r="AR48" s="77">
        <f t="shared" si="55"/>
        <v>13.637919771011889</v>
      </c>
      <c r="AS48" s="77">
        <f t="shared" si="56"/>
        <v>68.681507644362355</v>
      </c>
      <c r="AT48" s="77">
        <f t="shared" si="57"/>
        <v>14.71644123224565</v>
      </c>
      <c r="AU48">
        <f t="shared" si="17"/>
        <v>100</v>
      </c>
      <c r="AZ48" s="37" t="s">
        <v>36</v>
      </c>
      <c r="BA48" s="77">
        <f t="shared" si="58"/>
        <v>2.3404880429830284</v>
      </c>
      <c r="BB48" s="77">
        <f t="shared" si="59"/>
        <v>10.017632448384163</v>
      </c>
      <c r="BC48" s="77">
        <f t="shared" si="60"/>
        <v>55.184699912647062</v>
      </c>
      <c r="BD48" s="77">
        <f t="shared" si="61"/>
        <v>32.457179595985764</v>
      </c>
      <c r="BE48">
        <f t="shared" si="18"/>
        <v>100.00000000000001</v>
      </c>
      <c r="BJ48" s="37" t="s">
        <v>36</v>
      </c>
      <c r="BK48" s="77">
        <f t="shared" si="62"/>
        <v>2.7169161043265615</v>
      </c>
      <c r="BL48" s="77">
        <f t="shared" si="63"/>
        <v>13.183296298195771</v>
      </c>
      <c r="BM48" s="77">
        <f t="shared" si="64"/>
        <v>69.444656975214031</v>
      </c>
      <c r="BN48" s="77">
        <f t="shared" si="65"/>
        <v>14.655130622263629</v>
      </c>
      <c r="BO48">
        <f t="shared" si="19"/>
        <v>99.999999999999986</v>
      </c>
      <c r="BT48" s="35" t="s">
        <v>36</v>
      </c>
      <c r="BU48" s="77">
        <f>BU19/BY19*100</f>
        <v>2.4757969985045221</v>
      </c>
      <c r="BV48" s="77">
        <f>BV19/BY19*100</f>
        <v>9.2287152086429529</v>
      </c>
      <c r="BW48" s="77">
        <f>BW19/BY19*100</f>
        <v>76.68374285902334</v>
      </c>
      <c r="BX48" s="77">
        <f>BX19/BY19*100</f>
        <v>11.611744933829183</v>
      </c>
      <c r="BY48">
        <f t="shared" si="20"/>
        <v>100</v>
      </c>
      <c r="CD48" s="35" t="s">
        <v>36</v>
      </c>
      <c r="CE48" s="77">
        <f t="shared" si="66"/>
        <v>2.5595787018679643</v>
      </c>
      <c r="CF48" s="77">
        <f t="shared" si="67"/>
        <v>12.185165275573642</v>
      </c>
      <c r="CG48" s="77">
        <f t="shared" si="68"/>
        <v>12.329641088120459</v>
      </c>
      <c r="CH48" s="77">
        <f t="shared" si="69"/>
        <v>72.925614934437931</v>
      </c>
      <c r="CI48">
        <f t="shared" si="21"/>
        <v>100</v>
      </c>
      <c r="CN48" s="34" t="s">
        <v>36</v>
      </c>
      <c r="CO48" s="77">
        <f t="shared" si="70"/>
        <v>6.448516787556259</v>
      </c>
      <c r="CP48" s="77">
        <f t="shared" si="71"/>
        <v>0</v>
      </c>
      <c r="CQ48" s="77">
        <f t="shared" si="72"/>
        <v>68.294042465144372</v>
      </c>
      <c r="CR48" s="77">
        <f t="shared" si="73"/>
        <v>25.25744074729937</v>
      </c>
      <c r="CS48">
        <f t="shared" si="22"/>
        <v>100</v>
      </c>
      <c r="CW48" s="11" t="s">
        <v>36</v>
      </c>
      <c r="CX48" s="77">
        <f t="shared" si="74"/>
        <v>2.5793406450488687</v>
      </c>
      <c r="CY48" s="77">
        <f t="shared" si="75"/>
        <v>10.267303133421175</v>
      </c>
      <c r="CZ48" s="77">
        <f t="shared" si="76"/>
        <v>74.314344285373565</v>
      </c>
      <c r="DA48" s="77">
        <f t="shared" si="77"/>
        <v>12.83901193615638</v>
      </c>
      <c r="DB48">
        <f t="shared" si="23"/>
        <v>99.999999999999986</v>
      </c>
      <c r="DG48" s="11" t="s">
        <v>36</v>
      </c>
      <c r="DH48" s="77">
        <f t="shared" ref="DH48" si="94">DH19/DL19*100</f>
        <v>2.7033848459746297</v>
      </c>
      <c r="DI48" s="77">
        <f t="shared" si="79"/>
        <v>5.8673407682891421</v>
      </c>
      <c r="DJ48" s="77">
        <f t="shared" si="80"/>
        <v>27.245902880377415</v>
      </c>
      <c r="DK48" s="77">
        <f t="shared" si="81"/>
        <v>64.183371505358792</v>
      </c>
      <c r="DL48" s="5">
        <f t="shared" si="25"/>
        <v>99.999999999999972</v>
      </c>
      <c r="DQ48" s="11" t="s">
        <v>36</v>
      </c>
      <c r="DR48" s="77">
        <f t="shared" si="82"/>
        <v>3.1549846233151908</v>
      </c>
      <c r="DS48" s="77">
        <f t="shared" si="83"/>
        <v>6.4791702488191456</v>
      </c>
      <c r="DT48" s="77">
        <f t="shared" si="84"/>
        <v>30.389170269065396</v>
      </c>
      <c r="DU48" s="77">
        <f t="shared" si="85"/>
        <v>59.976674858800259</v>
      </c>
      <c r="DV48">
        <f t="shared" si="26"/>
        <v>100</v>
      </c>
      <c r="EA48" s="11" t="s">
        <v>36</v>
      </c>
      <c r="EB48" s="77">
        <f t="shared" si="86"/>
        <v>5.3540900593099634</v>
      </c>
      <c r="EC48" s="77">
        <f t="shared" si="87"/>
        <v>7.6694508520835845</v>
      </c>
      <c r="ED48" s="77">
        <f t="shared" si="88"/>
        <v>36.00592799672669</v>
      </c>
      <c r="EE48" s="77">
        <f t="shared" si="89"/>
        <v>50.970531091879778</v>
      </c>
      <c r="EF48">
        <f t="shared" si="27"/>
        <v>100.00000000000001</v>
      </c>
      <c r="EK48" s="36" t="s">
        <v>36</v>
      </c>
      <c r="EL48" s="77">
        <f t="shared" si="90"/>
        <v>2.2843584846965714</v>
      </c>
      <c r="EM48" s="77">
        <f t="shared" si="91"/>
        <v>1.7571648117018033</v>
      </c>
      <c r="EN48" s="77">
        <f t="shared" si="92"/>
        <v>17.431135055012671</v>
      </c>
      <c r="EO48" s="77">
        <f t="shared" si="93"/>
        <v>78.527341648588958</v>
      </c>
      <c r="EP48">
        <f t="shared" si="28"/>
        <v>100</v>
      </c>
    </row>
    <row r="49" spans="2:146">
      <c r="B49" s="84" t="s">
        <v>37</v>
      </c>
      <c r="C49" s="77">
        <f t="shared" si="38"/>
        <v>0.57051459941133853</v>
      </c>
      <c r="D49" s="77">
        <f t="shared" si="39"/>
        <v>0.12375687574239035</v>
      </c>
      <c r="E49" s="77">
        <f t="shared" si="40"/>
        <v>79.866950302357864</v>
      </c>
      <c r="F49" s="77">
        <f t="shared" si="41"/>
        <v>19.438778222488402</v>
      </c>
      <c r="G49" s="77">
        <f t="shared" si="13"/>
        <v>100</v>
      </c>
      <c r="L49" s="35" t="s">
        <v>37</v>
      </c>
      <c r="M49" s="77">
        <f t="shared" si="42"/>
        <v>0.89596581438866585</v>
      </c>
      <c r="N49" s="77">
        <f t="shared" si="43"/>
        <v>6.1509942780743038E-2</v>
      </c>
      <c r="O49" s="77">
        <f t="shared" si="44"/>
        <v>59.109909653387739</v>
      </c>
      <c r="P49" s="77">
        <f t="shared" si="45"/>
        <v>39.932614589442863</v>
      </c>
      <c r="Q49" s="77">
        <f t="shared" si="14"/>
        <v>100.00000000000001</v>
      </c>
      <c r="V49" s="37" t="s">
        <v>37</v>
      </c>
      <c r="W49" s="77">
        <f t="shared" si="46"/>
        <v>0.76532482426647286</v>
      </c>
      <c r="X49" s="77">
        <f t="shared" si="47"/>
        <v>5.2180237970105597E-2</v>
      </c>
      <c r="Y49" s="77">
        <f t="shared" si="48"/>
        <v>55.600016724077726</v>
      </c>
      <c r="Z49" s="77">
        <f t="shared" si="49"/>
        <v>43.582478213685683</v>
      </c>
      <c r="AA49">
        <f t="shared" si="15"/>
        <v>99.999999999999986</v>
      </c>
      <c r="AF49" s="37" t="s">
        <v>37</v>
      </c>
      <c r="AG49" s="77">
        <f t="shared" si="50"/>
        <v>0.61399606378871308</v>
      </c>
      <c r="AH49" s="77">
        <f t="shared" si="51"/>
        <v>3.957338432542877E-2</v>
      </c>
      <c r="AI49" s="77">
        <f t="shared" si="52"/>
        <v>78.698954203943146</v>
      </c>
      <c r="AJ49" s="77">
        <f t="shared" si="53"/>
        <v>20.64747634794271</v>
      </c>
      <c r="AK49">
        <f t="shared" si="16"/>
        <v>100</v>
      </c>
      <c r="AP49" s="35" t="s">
        <v>37</v>
      </c>
      <c r="AQ49" s="77">
        <f t="shared" si="54"/>
        <v>0.7503350608965017</v>
      </c>
      <c r="AR49" s="77">
        <f t="shared" si="55"/>
        <v>9.5310333432982439E-2</v>
      </c>
      <c r="AS49" s="77">
        <f t="shared" si="56"/>
        <v>78.234253509570124</v>
      </c>
      <c r="AT49" s="77">
        <f t="shared" si="57"/>
        <v>20.920101096100392</v>
      </c>
      <c r="AU49">
        <f t="shared" si="17"/>
        <v>100</v>
      </c>
      <c r="AZ49" s="37" t="s">
        <v>37</v>
      </c>
      <c r="BA49" s="77">
        <f t="shared" si="58"/>
        <v>0.64955428647223501</v>
      </c>
      <c r="BB49" s="77">
        <f t="shared" si="59"/>
        <v>6.5459020599467468E-2</v>
      </c>
      <c r="BC49" s="77">
        <f t="shared" si="60"/>
        <v>71.869812354050765</v>
      </c>
      <c r="BD49" s="77">
        <f t="shared" si="61"/>
        <v>27.415174338877531</v>
      </c>
      <c r="BE49">
        <f t="shared" si="18"/>
        <v>100</v>
      </c>
      <c r="BJ49" s="37" t="s">
        <v>37</v>
      </c>
      <c r="BK49" s="77">
        <f t="shared" si="62"/>
        <v>0.73334604296194683</v>
      </c>
      <c r="BL49" s="77">
        <f t="shared" si="63"/>
        <v>9.2065252694684838E-2</v>
      </c>
      <c r="BM49" s="77">
        <f t="shared" si="64"/>
        <v>84.293858540842621</v>
      </c>
      <c r="BN49" s="77">
        <f t="shared" si="65"/>
        <v>14.880730163500729</v>
      </c>
      <c r="BO49">
        <f t="shared" si="19"/>
        <v>99.999999999999986</v>
      </c>
      <c r="BT49" s="35" t="s">
        <v>37</v>
      </c>
      <c r="BU49" s="77">
        <f>BU20/BY20*100</f>
        <v>0.54099775723481214</v>
      </c>
      <c r="BV49" s="77">
        <f>BV20/BY20*100</f>
        <v>9.8403270534752341E-2</v>
      </c>
      <c r="BW49" s="77">
        <f>BW20/BY20*100</f>
        <v>85.515639173487017</v>
      </c>
      <c r="BX49" s="77">
        <f>BX20/BY20*100</f>
        <v>13.844959798743417</v>
      </c>
      <c r="BY49">
        <f t="shared" si="20"/>
        <v>100</v>
      </c>
      <c r="CD49" s="35" t="s">
        <v>37</v>
      </c>
      <c r="CE49" s="77">
        <f t="shared" si="66"/>
        <v>0.83366450927005353</v>
      </c>
      <c r="CF49" s="77">
        <f t="shared" si="67"/>
        <v>5.8945144027333932E-2</v>
      </c>
      <c r="CG49" s="77">
        <f t="shared" si="68"/>
        <v>15.121626306364217</v>
      </c>
      <c r="CH49" s="77">
        <f t="shared" si="69"/>
        <v>83.985764040338395</v>
      </c>
      <c r="CI49">
        <f t="shared" si="21"/>
        <v>100</v>
      </c>
      <c r="CN49" s="34" t="s">
        <v>37</v>
      </c>
      <c r="CO49" s="77">
        <f t="shared" si="70"/>
        <v>0.45430916177680736</v>
      </c>
      <c r="CP49" s="77">
        <f t="shared" si="71"/>
        <v>4.3273726223758349</v>
      </c>
      <c r="CQ49" s="77">
        <f t="shared" si="72"/>
        <v>93.733865269791266</v>
      </c>
      <c r="CR49" s="77">
        <f t="shared" si="73"/>
        <v>1.4844529460560809</v>
      </c>
      <c r="CS49">
        <f t="shared" si="22"/>
        <v>99.999999999999986</v>
      </c>
      <c r="CW49" s="11" t="s">
        <v>37</v>
      </c>
      <c r="CX49" s="77">
        <f t="shared" si="74"/>
        <v>0.56316626169932693</v>
      </c>
      <c r="CY49" s="77">
        <f t="shared" si="75"/>
        <v>1.3646442678416493E-2</v>
      </c>
      <c r="CZ49" s="77">
        <f t="shared" si="76"/>
        <v>71.985751408963026</v>
      </c>
      <c r="DA49" s="77">
        <f t="shared" si="77"/>
        <v>27.437435886659223</v>
      </c>
      <c r="DB49">
        <f t="shared" si="23"/>
        <v>100</v>
      </c>
      <c r="DG49" s="11" t="s">
        <v>37</v>
      </c>
      <c r="DH49" s="77">
        <f t="shared" ref="DH49" si="95">DH20/DL20*100</f>
        <v>0.42549994148167425</v>
      </c>
      <c r="DI49" s="77">
        <f t="shared" si="79"/>
        <v>0.13006099756949296</v>
      </c>
      <c r="DJ49" s="77">
        <f t="shared" si="80"/>
        <v>20.554655476453814</v>
      </c>
      <c r="DK49" s="77">
        <f t="shared" si="81"/>
        <v>78.889783584495007</v>
      </c>
      <c r="DL49" s="5">
        <f t="shared" si="25"/>
        <v>99.999999999999986</v>
      </c>
      <c r="DQ49" s="11" t="s">
        <v>37</v>
      </c>
      <c r="DR49" s="77">
        <f t="shared" si="82"/>
        <v>0.39416088683033607</v>
      </c>
      <c r="DS49" s="77">
        <f t="shared" si="83"/>
        <v>8.6944974267088131E-3</v>
      </c>
      <c r="DT49" s="77">
        <f t="shared" si="84"/>
        <v>14.375400896001251</v>
      </c>
      <c r="DU49" s="77">
        <f t="shared" si="85"/>
        <v>85.221743719741696</v>
      </c>
      <c r="DV49">
        <f t="shared" si="26"/>
        <v>99.999999999999986</v>
      </c>
      <c r="EA49" s="11" t="s">
        <v>37</v>
      </c>
      <c r="EB49" s="77">
        <f t="shared" si="86"/>
        <v>0.25731408847662307</v>
      </c>
      <c r="EC49" s="77">
        <f t="shared" si="87"/>
        <v>4.1098909767355732E-3</v>
      </c>
      <c r="ED49" s="77">
        <f t="shared" si="88"/>
        <v>25.11394000365172</v>
      </c>
      <c r="EE49" s="77">
        <f t="shared" si="89"/>
        <v>74.624636016894925</v>
      </c>
      <c r="EF49">
        <f t="shared" si="27"/>
        <v>100</v>
      </c>
      <c r="EK49" s="36" t="s">
        <v>37</v>
      </c>
      <c r="EL49" s="77">
        <f t="shared" si="90"/>
        <v>0.23927065863390953</v>
      </c>
      <c r="EM49" s="77">
        <f t="shared" si="91"/>
        <v>0.77151399069682358</v>
      </c>
      <c r="EN49" s="77">
        <f t="shared" si="92"/>
        <v>13.648192287621546</v>
      </c>
      <c r="EO49" s="77">
        <f t="shared" si="93"/>
        <v>85.341023063047729</v>
      </c>
      <c r="EP49">
        <f t="shared" si="28"/>
        <v>100</v>
      </c>
    </row>
    <row r="50" spans="2:146">
      <c r="B50" s="84" t="s">
        <v>48</v>
      </c>
      <c r="C50" s="77">
        <f t="shared" si="38"/>
        <v>1.5995616625905089E-3</v>
      </c>
      <c r="D50" s="77">
        <f t="shared" si="39"/>
        <v>3.7591201800422858E-2</v>
      </c>
      <c r="E50" s="77">
        <f t="shared" si="40"/>
        <v>80.473461143911067</v>
      </c>
      <c r="F50" s="77">
        <f t="shared" si="41"/>
        <v>19.487348092625925</v>
      </c>
      <c r="G50" s="77">
        <f t="shared" si="13"/>
        <v>100</v>
      </c>
      <c r="L50" s="37" t="s">
        <v>48</v>
      </c>
      <c r="M50" s="77">
        <f t="shared" si="42"/>
        <v>0</v>
      </c>
      <c r="N50" s="77">
        <f t="shared" si="43"/>
        <v>8.177585326322831E-2</v>
      </c>
      <c r="O50" s="77">
        <f t="shared" si="44"/>
        <v>94.0348307954294</v>
      </c>
      <c r="P50" s="77">
        <f t="shared" si="45"/>
        <v>5.8833933513073564</v>
      </c>
      <c r="Q50" s="77">
        <f t="shared" si="14"/>
        <v>99.999999999999986</v>
      </c>
      <c r="V50" s="37" t="s">
        <v>48</v>
      </c>
      <c r="W50" s="77">
        <f t="shared" si="46"/>
        <v>4.3188105009769277E-3</v>
      </c>
      <c r="X50" s="77">
        <f t="shared" si="47"/>
        <v>2.7147866711512755E-2</v>
      </c>
      <c r="Y50" s="77">
        <f t="shared" si="48"/>
        <v>87.360922687630591</v>
      </c>
      <c r="Z50" s="77">
        <f t="shared" si="49"/>
        <v>12.607610635156924</v>
      </c>
      <c r="AA50">
        <f t="shared" si="15"/>
        <v>100</v>
      </c>
      <c r="AF50" s="37" t="s">
        <v>48</v>
      </c>
      <c r="AG50" s="77">
        <f t="shared" si="50"/>
        <v>0</v>
      </c>
      <c r="AH50" s="77">
        <f t="shared" si="51"/>
        <v>1.2172284375552537E-2</v>
      </c>
      <c r="AI50" s="77">
        <f t="shared" si="52"/>
        <v>87.076251430425259</v>
      </c>
      <c r="AJ50" s="77">
        <f t="shared" si="53"/>
        <v>12.911576285199198</v>
      </c>
      <c r="AK50">
        <f t="shared" si="16"/>
        <v>100.00000000000001</v>
      </c>
      <c r="AP50" s="37" t="s">
        <v>48</v>
      </c>
      <c r="AQ50" s="77">
        <f t="shared" si="54"/>
        <v>1.6016599092656919E-3</v>
      </c>
      <c r="AR50" s="77">
        <f t="shared" si="55"/>
        <v>1.266350836691278E-2</v>
      </c>
      <c r="AS50" s="77">
        <f t="shared" si="56"/>
        <v>93.693079242161474</v>
      </c>
      <c r="AT50" s="77">
        <f t="shared" si="57"/>
        <v>6.2926555895623393</v>
      </c>
      <c r="AU50">
        <f t="shared" si="17"/>
        <v>100</v>
      </c>
      <c r="AZ50" s="37" t="s">
        <v>48</v>
      </c>
      <c r="BA50" s="77">
        <f t="shared" si="58"/>
        <v>0</v>
      </c>
      <c r="BB50" s="77">
        <f t="shared" si="59"/>
        <v>1.8623760843382516E-2</v>
      </c>
      <c r="BC50" s="77">
        <f t="shared" si="60"/>
        <v>94.060468891060594</v>
      </c>
      <c r="BD50" s="77">
        <f t="shared" si="61"/>
        <v>5.9209073480960068</v>
      </c>
      <c r="BE50">
        <f t="shared" si="18"/>
        <v>99.999999999999986</v>
      </c>
      <c r="BJ50" s="37" t="s">
        <v>48</v>
      </c>
      <c r="BK50" s="77">
        <f t="shared" si="62"/>
        <v>0</v>
      </c>
      <c r="BL50" s="77">
        <f t="shared" si="63"/>
        <v>4.5591397485095234E-2</v>
      </c>
      <c r="BM50" s="77">
        <f t="shared" si="64"/>
        <v>70.946911546583095</v>
      </c>
      <c r="BN50" s="77">
        <f t="shared" si="65"/>
        <v>29.007497055931807</v>
      </c>
      <c r="BO50">
        <f t="shared" si="19"/>
        <v>100</v>
      </c>
      <c r="BT50" s="35" t="s">
        <v>48</v>
      </c>
      <c r="BU50" s="77">
        <f>BU21/BY21*100</f>
        <v>1.725520977573537E-3</v>
      </c>
      <c r="BV50" s="77">
        <f>BV21/BY21*100</f>
        <v>1.8971311828615146E-2</v>
      </c>
      <c r="BW50" s="77">
        <f>BW21/BY21*100</f>
        <v>88.299063083799481</v>
      </c>
      <c r="BX50" s="77">
        <f>BX21/BY21*100</f>
        <v>11.680240083394333</v>
      </c>
      <c r="BY50">
        <f t="shared" ref="BY50:BY53" si="96">SUM(BU50:BX50)</f>
        <v>100.00000000000001</v>
      </c>
      <c r="CD50" s="35" t="s">
        <v>48</v>
      </c>
      <c r="CE50" s="77">
        <f t="shared" si="66"/>
        <v>4.7624175118500152E-3</v>
      </c>
      <c r="CF50" s="77">
        <f t="shared" si="67"/>
        <v>2.2411612701264082E-2</v>
      </c>
      <c r="CG50" s="77">
        <f t="shared" si="68"/>
        <v>21.183299275152031</v>
      </c>
      <c r="CH50" s="77">
        <f t="shared" si="69"/>
        <v>78.789526694634858</v>
      </c>
      <c r="CI50">
        <f t="shared" si="21"/>
        <v>100</v>
      </c>
      <c r="CN50" s="34" t="s">
        <v>48</v>
      </c>
      <c r="CO50" s="77">
        <f t="shared" si="70"/>
        <v>1.7876189325297012</v>
      </c>
      <c r="CP50" s="77">
        <f t="shared" si="71"/>
        <v>0</v>
      </c>
      <c r="CQ50" s="77">
        <f t="shared" si="72"/>
        <v>82.570979432463375</v>
      </c>
      <c r="CR50" s="77">
        <f t="shared" si="73"/>
        <v>15.641401635006936</v>
      </c>
      <c r="CS50">
        <f t="shared" si="22"/>
        <v>100</v>
      </c>
      <c r="CW50" s="11" t="s">
        <v>48</v>
      </c>
      <c r="CX50" s="77">
        <f t="shared" si="74"/>
        <v>0</v>
      </c>
      <c r="CY50" s="77">
        <f t="shared" si="75"/>
        <v>2.166626656715567E-2</v>
      </c>
      <c r="CZ50" s="77">
        <f t="shared" si="76"/>
        <v>87.004445553331038</v>
      </c>
      <c r="DA50" s="77">
        <f t="shared" si="77"/>
        <v>12.973888180101808</v>
      </c>
      <c r="DB50">
        <f t="shared" si="23"/>
        <v>100</v>
      </c>
      <c r="DG50" s="11" t="s">
        <v>48</v>
      </c>
      <c r="DH50" s="77">
        <f t="shared" ref="DH50" si="97">DH21/DL21*100</f>
        <v>0</v>
      </c>
      <c r="DI50" s="77">
        <f t="shared" si="79"/>
        <v>1.109250549115067</v>
      </c>
      <c r="DJ50" s="77">
        <f t="shared" si="80"/>
        <v>14.365147065916092</v>
      </c>
      <c r="DK50" s="77">
        <f t="shared" si="81"/>
        <v>84.525602384968849</v>
      </c>
      <c r="DL50" s="5">
        <f t="shared" si="25"/>
        <v>100.00000000000001</v>
      </c>
      <c r="DQ50" s="11" t="s">
        <v>48</v>
      </c>
      <c r="DR50" s="77">
        <f t="shared" si="82"/>
        <v>0.18979929928013711</v>
      </c>
      <c r="DS50" s="77">
        <f t="shared" si="83"/>
        <v>2.2029136318662013</v>
      </c>
      <c r="DT50" s="77">
        <f t="shared" si="84"/>
        <v>31.405915669752009</v>
      </c>
      <c r="DU50" s="77">
        <f t="shared" si="85"/>
        <v>66.201371399101646</v>
      </c>
      <c r="DV50">
        <f t="shared" si="26"/>
        <v>100</v>
      </c>
      <c r="EA50" s="11" t="s">
        <v>48</v>
      </c>
      <c r="EB50" s="77">
        <f t="shared" si="86"/>
        <v>0</v>
      </c>
      <c r="EC50" s="77">
        <f t="shared" si="87"/>
        <v>4.0333372282367526</v>
      </c>
      <c r="ED50" s="77">
        <f t="shared" si="88"/>
        <v>47.159000332360556</v>
      </c>
      <c r="EE50" s="77">
        <f t="shared" si="89"/>
        <v>48.807662439402691</v>
      </c>
      <c r="EF50">
        <f t="shared" si="27"/>
        <v>100</v>
      </c>
      <c r="EK50" s="36" t="s">
        <v>48</v>
      </c>
      <c r="EL50" s="77">
        <f t="shared" si="90"/>
        <v>0</v>
      </c>
      <c r="EM50" s="77">
        <f t="shared" si="91"/>
        <v>2.2483611037746885</v>
      </c>
      <c r="EN50" s="77">
        <f t="shared" si="92"/>
        <v>8.4872497269557865</v>
      </c>
      <c r="EO50" s="77">
        <f t="shared" si="93"/>
        <v>89.264389169269521</v>
      </c>
      <c r="EP50">
        <f t="shared" si="28"/>
        <v>100</v>
      </c>
    </row>
    <row r="51" spans="2:146">
      <c r="B51" s="84" t="s">
        <v>65</v>
      </c>
      <c r="C51" s="77">
        <f t="shared" si="38"/>
        <v>2.5467647153604969E-2</v>
      </c>
      <c r="D51" s="77">
        <f t="shared" si="39"/>
        <v>0.72310756163451895</v>
      </c>
      <c r="E51" s="77">
        <f t="shared" si="40"/>
        <v>89.985591125125609</v>
      </c>
      <c r="F51" s="77">
        <f t="shared" si="41"/>
        <v>9.265833666086273</v>
      </c>
      <c r="G51" s="77">
        <f t="shared" si="13"/>
        <v>100</v>
      </c>
      <c r="L51" s="35" t="s">
        <v>65</v>
      </c>
      <c r="M51" s="77">
        <f t="shared" si="42"/>
        <v>1.9877194581273065E-2</v>
      </c>
      <c r="N51" s="77">
        <f t="shared" si="43"/>
        <v>0.44631860696653797</v>
      </c>
      <c r="O51" s="77">
        <f t="shared" si="44"/>
        <v>94.65519575948403</v>
      </c>
      <c r="P51" s="77">
        <f t="shared" si="45"/>
        <v>4.8786084389681523</v>
      </c>
      <c r="Q51" s="77">
        <f t="shared" si="14"/>
        <v>100</v>
      </c>
      <c r="V51" s="37" t="s">
        <v>65</v>
      </c>
      <c r="W51" s="77">
        <f t="shared" si="46"/>
        <v>2.2127581153144005E-2</v>
      </c>
      <c r="X51" s="77">
        <f t="shared" si="47"/>
        <v>0.2145929049865184</v>
      </c>
      <c r="Y51" s="77">
        <f t="shared" si="48"/>
        <v>92.943697961104036</v>
      </c>
      <c r="Z51" s="77">
        <f t="shared" si="49"/>
        <v>6.8195815527562997</v>
      </c>
      <c r="AA51">
        <f t="shared" si="15"/>
        <v>100</v>
      </c>
      <c r="AF51" s="37" t="s">
        <v>65</v>
      </c>
      <c r="AG51" s="77">
        <f t="shared" si="50"/>
        <v>3.1214766704816311E-2</v>
      </c>
      <c r="AH51" s="77">
        <f t="shared" si="51"/>
        <v>0.64911011883605918</v>
      </c>
      <c r="AI51" s="77">
        <f t="shared" si="52"/>
        <v>92.133433802166337</v>
      </c>
      <c r="AJ51" s="77">
        <f t="shared" si="53"/>
        <v>7.1862413122927755</v>
      </c>
      <c r="AK51">
        <f t="shared" si="16"/>
        <v>99.999999999999986</v>
      </c>
      <c r="AP51" s="37" t="s">
        <v>65</v>
      </c>
      <c r="AQ51" s="77">
        <f t="shared" si="54"/>
        <v>1.7041129306036205E-2</v>
      </c>
      <c r="AR51" s="77">
        <f t="shared" si="55"/>
        <v>0.34840073755078765</v>
      </c>
      <c r="AS51" s="77">
        <f t="shared" si="56"/>
        <v>94.851741475202971</v>
      </c>
      <c r="AT51" s="77">
        <f t="shared" si="57"/>
        <v>4.7828166579402085</v>
      </c>
      <c r="AU51">
        <f t="shared" si="17"/>
        <v>100</v>
      </c>
      <c r="AZ51" s="37" t="s">
        <v>65</v>
      </c>
      <c r="BA51" s="77">
        <f t="shared" si="58"/>
        <v>1.9514963912354369E-2</v>
      </c>
      <c r="BB51" s="77">
        <f t="shared" si="59"/>
        <v>0.51109470677636293</v>
      </c>
      <c r="BC51" s="77">
        <f t="shared" si="60"/>
        <v>95.925404436139246</v>
      </c>
      <c r="BD51" s="77">
        <f t="shared" si="61"/>
        <v>3.5439858931720392</v>
      </c>
      <c r="BE51">
        <f t="shared" si="18"/>
        <v>100</v>
      </c>
      <c r="BJ51" s="37" t="s">
        <v>65</v>
      </c>
      <c r="BK51" s="77">
        <f t="shared" si="62"/>
        <v>1.5370684252041062E-2</v>
      </c>
      <c r="BL51" s="77">
        <f t="shared" si="63"/>
        <v>0.31919881686003732</v>
      </c>
      <c r="BM51" s="77">
        <f t="shared" si="64"/>
        <v>80.532414503239082</v>
      </c>
      <c r="BN51" s="77">
        <f t="shared" si="65"/>
        <v>19.133015995648847</v>
      </c>
      <c r="BO51">
        <f t="shared" si="19"/>
        <v>100.00000000000001</v>
      </c>
      <c r="BT51" s="35" t="s">
        <v>65</v>
      </c>
      <c r="BU51" s="77">
        <f t="shared" ref="BU51:BU53" si="98">BU22/BY22*100</f>
        <v>2.76869752429648E-2</v>
      </c>
      <c r="BV51" s="77">
        <f t="shared" ref="BV51:BV53" si="99">BV22/BY22*100</f>
        <v>0.75801841919539237</v>
      </c>
      <c r="BW51" s="77">
        <f t="shared" ref="BW51:BW53" si="100">BW22/BY22*100</f>
        <v>82.215828345908932</v>
      </c>
      <c r="BX51" s="77">
        <f t="shared" ref="BX51:BX53" si="101">BX22/BY22*100</f>
        <v>16.998466259652716</v>
      </c>
      <c r="BY51">
        <f t="shared" si="96"/>
        <v>100</v>
      </c>
      <c r="CD51" s="35" t="s">
        <v>65</v>
      </c>
      <c r="CE51" s="77">
        <f t="shared" si="66"/>
        <v>4.3955462894182729E-2</v>
      </c>
      <c r="CF51" s="77">
        <f t="shared" si="67"/>
        <v>0.66577420876543292</v>
      </c>
      <c r="CG51" s="77">
        <f t="shared" si="68"/>
        <v>79.63903490288638</v>
      </c>
      <c r="CH51" s="77">
        <f t="shared" si="69"/>
        <v>19.651235425454004</v>
      </c>
      <c r="CI51">
        <f t="shared" si="21"/>
        <v>100</v>
      </c>
      <c r="CN51" s="34" t="s">
        <v>65</v>
      </c>
      <c r="CO51" s="77">
        <f t="shared" si="70"/>
        <v>5.975634044363999</v>
      </c>
      <c r="CP51" s="77">
        <f t="shared" si="71"/>
        <v>0</v>
      </c>
      <c r="CQ51" s="77">
        <f t="shared" si="72"/>
        <v>47.301375509554966</v>
      </c>
      <c r="CR51" s="77">
        <f t="shared" si="73"/>
        <v>46.722990446081042</v>
      </c>
      <c r="CS51">
        <f t="shared" si="22"/>
        <v>100</v>
      </c>
      <c r="CW51" s="11" t="s">
        <v>65</v>
      </c>
      <c r="CX51" s="77">
        <f t="shared" si="74"/>
        <v>1.7851107516112893E-2</v>
      </c>
      <c r="CY51" s="77">
        <f t="shared" si="75"/>
        <v>0.43716511425757798</v>
      </c>
      <c r="CZ51" s="77">
        <f t="shared" si="76"/>
        <v>90.824022383151743</v>
      </c>
      <c r="DA51" s="77">
        <f t="shared" si="77"/>
        <v>8.7209613950745606</v>
      </c>
      <c r="DB51">
        <f t="shared" si="23"/>
        <v>100</v>
      </c>
      <c r="DG51" s="11" t="s">
        <v>65</v>
      </c>
      <c r="DH51" s="77">
        <f t="shared" ref="DH51" si="102">DH22/DL22*100</f>
        <v>0</v>
      </c>
      <c r="DI51" s="77">
        <f t="shared" si="79"/>
        <v>0.68047552558917579</v>
      </c>
      <c r="DJ51" s="77">
        <f t="shared" si="80"/>
        <v>36.900015295196162</v>
      </c>
      <c r="DK51" s="77">
        <f t="shared" si="81"/>
        <v>62.419509179214657</v>
      </c>
      <c r="DL51" s="5">
        <f t="shared" si="25"/>
        <v>100</v>
      </c>
      <c r="DQ51" s="11" t="s">
        <v>65</v>
      </c>
      <c r="DR51" s="77">
        <f t="shared" si="82"/>
        <v>0</v>
      </c>
      <c r="DS51" s="77">
        <f t="shared" si="83"/>
        <v>1.6547052612970232</v>
      </c>
      <c r="DT51" s="77">
        <f t="shared" si="84"/>
        <v>35.111623215945237</v>
      </c>
      <c r="DU51" s="77">
        <f t="shared" si="85"/>
        <v>63.233671522757739</v>
      </c>
      <c r="DV51">
        <f t="shared" si="26"/>
        <v>100</v>
      </c>
      <c r="EA51" s="11" t="s">
        <v>65</v>
      </c>
      <c r="EB51" s="77">
        <f t="shared" si="86"/>
        <v>0.18754868645114198</v>
      </c>
      <c r="EC51" s="77">
        <f t="shared" si="87"/>
        <v>0.87907595528069982</v>
      </c>
      <c r="ED51" s="77">
        <f t="shared" si="88"/>
        <v>38.044068511711657</v>
      </c>
      <c r="EE51" s="77">
        <f t="shared" si="89"/>
        <v>60.889306846556515</v>
      </c>
      <c r="EF51">
        <f t="shared" si="27"/>
        <v>100.00000000000001</v>
      </c>
      <c r="EK51" s="36" t="s">
        <v>65</v>
      </c>
      <c r="EL51" s="77">
        <f t="shared" si="90"/>
        <v>0.25013466284415214</v>
      </c>
      <c r="EM51" s="77">
        <f t="shared" si="91"/>
        <v>0</v>
      </c>
      <c r="EN51" s="77">
        <f t="shared" si="92"/>
        <v>14.764063551796882</v>
      </c>
      <c r="EO51" s="77">
        <f t="shared" si="93"/>
        <v>84.985801785358959</v>
      </c>
      <c r="EP51">
        <f t="shared" si="28"/>
        <v>100</v>
      </c>
    </row>
    <row r="52" spans="2:146">
      <c r="B52" s="84" t="s">
        <v>66</v>
      </c>
      <c r="C52" s="77">
        <f t="shared" si="38"/>
        <v>0.25449656225415668</v>
      </c>
      <c r="D52" s="77">
        <f t="shared" si="39"/>
        <v>6.8123462735087434</v>
      </c>
      <c r="E52" s="77">
        <f t="shared" si="40"/>
        <v>46.713409443329034</v>
      </c>
      <c r="F52" s="77">
        <f t="shared" si="41"/>
        <v>46.219747720908074</v>
      </c>
      <c r="G52" s="77">
        <f t="shared" si="13"/>
        <v>100</v>
      </c>
      <c r="L52" s="35" t="s">
        <v>66</v>
      </c>
      <c r="M52" s="77">
        <f t="shared" si="42"/>
        <v>0</v>
      </c>
      <c r="N52" s="77">
        <f t="shared" si="43"/>
        <v>2.5643010749320312</v>
      </c>
      <c r="O52" s="77">
        <f t="shared" si="44"/>
        <v>60.033387823193152</v>
      </c>
      <c r="P52" s="77">
        <f t="shared" si="45"/>
        <v>37.402311101874822</v>
      </c>
      <c r="Q52" s="77">
        <f t="shared" si="14"/>
        <v>100</v>
      </c>
      <c r="V52" s="37" t="s">
        <v>66</v>
      </c>
      <c r="W52" s="77">
        <f t="shared" si="46"/>
        <v>0</v>
      </c>
      <c r="X52" s="77">
        <f t="shared" si="47"/>
        <v>1.2946329351682695</v>
      </c>
      <c r="Y52" s="77">
        <f t="shared" si="48"/>
        <v>63.425291578963773</v>
      </c>
      <c r="Z52" s="77">
        <f t="shared" si="49"/>
        <v>35.280075485867961</v>
      </c>
      <c r="AA52">
        <f t="shared" si="15"/>
        <v>100</v>
      </c>
      <c r="AF52" s="37" t="s">
        <v>66</v>
      </c>
      <c r="AG52" s="77">
        <f t="shared" si="50"/>
        <v>0.17284015660600541</v>
      </c>
      <c r="AH52" s="77">
        <f t="shared" si="51"/>
        <v>3.5688395378514355</v>
      </c>
      <c r="AI52" s="77">
        <f t="shared" si="52"/>
        <v>78.080324314567378</v>
      </c>
      <c r="AJ52" s="77">
        <f t="shared" si="53"/>
        <v>18.177995990975184</v>
      </c>
      <c r="AK52">
        <f t="shared" si="16"/>
        <v>100</v>
      </c>
      <c r="AP52" s="37" t="s">
        <v>66</v>
      </c>
      <c r="AQ52" s="77">
        <f t="shared" si="54"/>
        <v>0</v>
      </c>
      <c r="AR52" s="77">
        <f t="shared" si="55"/>
        <v>2.4427146740594932</v>
      </c>
      <c r="AS52" s="77">
        <f t="shared" si="56"/>
        <v>51.176174106882435</v>
      </c>
      <c r="AT52" s="77">
        <f t="shared" si="57"/>
        <v>46.381111219058077</v>
      </c>
      <c r="AU52">
        <f t="shared" si="17"/>
        <v>100</v>
      </c>
      <c r="AZ52" s="37" t="s">
        <v>66</v>
      </c>
      <c r="BA52" s="77">
        <f t="shared" si="58"/>
        <v>0.13769276888906751</v>
      </c>
      <c r="BB52" s="77">
        <f t="shared" si="59"/>
        <v>2.8469210405524112</v>
      </c>
      <c r="BC52" s="77">
        <f t="shared" si="60"/>
        <v>84.347043657680175</v>
      </c>
      <c r="BD52" s="77">
        <f t="shared" si="61"/>
        <v>12.668342532878347</v>
      </c>
      <c r="BE52">
        <f t="shared" si="18"/>
        <v>100</v>
      </c>
      <c r="BJ52" s="37" t="s">
        <v>66</v>
      </c>
      <c r="BK52" s="77">
        <f t="shared" si="62"/>
        <v>0</v>
      </c>
      <c r="BL52" s="77">
        <f t="shared" si="63"/>
        <v>2.223472668911056</v>
      </c>
      <c r="BM52" s="77">
        <f t="shared" si="64"/>
        <v>12.299153085339148</v>
      </c>
      <c r="BN52" s="77">
        <f t="shared" si="65"/>
        <v>85.477374245749786</v>
      </c>
      <c r="BO52">
        <f t="shared" si="19"/>
        <v>99.999999999999986</v>
      </c>
      <c r="BT52" s="35" t="s">
        <v>66</v>
      </c>
      <c r="BU52" s="77">
        <f t="shared" si="98"/>
        <v>7.3074423833587296E-2</v>
      </c>
      <c r="BV52" s="77">
        <f t="shared" si="99"/>
        <v>2.2649675050031517</v>
      </c>
      <c r="BW52" s="77">
        <f t="shared" si="100"/>
        <v>24.197618608856839</v>
      </c>
      <c r="BX52" s="77">
        <f t="shared" si="101"/>
        <v>73.464339462306427</v>
      </c>
      <c r="BY52">
        <f t="shared" si="96"/>
        <v>100</v>
      </c>
      <c r="CD52" s="35" t="s">
        <v>66</v>
      </c>
      <c r="CE52" s="77">
        <f t="shared" si="66"/>
        <v>0.13314022476196385</v>
      </c>
      <c r="CF52" s="77">
        <f t="shared" si="67"/>
        <v>2.7520377359026624</v>
      </c>
      <c r="CG52" s="77">
        <f t="shared" si="68"/>
        <v>11.220827908867841</v>
      </c>
      <c r="CH52" s="77">
        <f t="shared" si="69"/>
        <v>85.893994130467533</v>
      </c>
      <c r="CI52">
        <f t="shared" si="21"/>
        <v>100</v>
      </c>
      <c r="CN52" s="34" t="s">
        <v>66</v>
      </c>
      <c r="CO52" s="77">
        <f t="shared" si="70"/>
        <v>17.418306935642626</v>
      </c>
      <c r="CP52" s="77">
        <f t="shared" si="71"/>
        <v>0</v>
      </c>
      <c r="CQ52" s="77">
        <f t="shared" si="72"/>
        <v>43.435376395039647</v>
      </c>
      <c r="CR52" s="77">
        <f t="shared" si="73"/>
        <v>39.146316669317734</v>
      </c>
      <c r="CS52">
        <f t="shared" si="22"/>
        <v>100</v>
      </c>
      <c r="CW52" s="11" t="s">
        <v>66</v>
      </c>
      <c r="CX52" s="77">
        <f t="shared" si="74"/>
        <v>0</v>
      </c>
      <c r="CY52" s="77">
        <f t="shared" si="75"/>
        <v>1.6685449315010454</v>
      </c>
      <c r="CZ52" s="77">
        <f t="shared" si="76"/>
        <v>67.788516869177229</v>
      </c>
      <c r="DA52" s="77">
        <f t="shared" si="77"/>
        <v>30.542938199321718</v>
      </c>
      <c r="DB52">
        <f t="shared" si="23"/>
        <v>100</v>
      </c>
      <c r="DG52" s="11" t="s">
        <v>66</v>
      </c>
      <c r="DH52" s="77">
        <f t="shared" ref="DH52" si="103">DH23/DL23*100</f>
        <v>0</v>
      </c>
      <c r="DI52" s="77">
        <f t="shared" si="79"/>
        <v>5.4100117430205765</v>
      </c>
      <c r="DJ52" s="77">
        <f t="shared" si="80"/>
        <v>16.366041784714469</v>
      </c>
      <c r="DK52" s="77">
        <f t="shared" si="81"/>
        <v>78.223946472264956</v>
      </c>
      <c r="DL52" s="5">
        <f t="shared" si="25"/>
        <v>100</v>
      </c>
      <c r="DQ52" s="11" t="s">
        <v>66</v>
      </c>
      <c r="DR52" s="77">
        <f t="shared" si="82"/>
        <v>1.2245643892837565</v>
      </c>
      <c r="DS52" s="77">
        <f t="shared" si="83"/>
        <v>3.2581940228228654</v>
      </c>
      <c r="DT52" s="77">
        <f t="shared" si="84"/>
        <v>15.401930800268971</v>
      </c>
      <c r="DU52" s="77">
        <f t="shared" si="85"/>
        <v>80.115310787624409</v>
      </c>
      <c r="DV52">
        <f t="shared" si="26"/>
        <v>100</v>
      </c>
      <c r="EA52" s="11" t="s">
        <v>66</v>
      </c>
      <c r="EB52" s="77">
        <f t="shared" si="86"/>
        <v>0</v>
      </c>
      <c r="EC52" s="77">
        <f t="shared" si="87"/>
        <v>7.0616447261303232</v>
      </c>
      <c r="ED52" s="77">
        <f t="shared" si="88"/>
        <v>24.16653892276085</v>
      </c>
      <c r="EE52" s="77">
        <f t="shared" si="89"/>
        <v>68.771816351108825</v>
      </c>
      <c r="EF52">
        <f t="shared" si="27"/>
        <v>100</v>
      </c>
      <c r="EK52" s="36" t="s">
        <v>66</v>
      </c>
      <c r="EL52" s="77">
        <f t="shared" si="90"/>
        <v>0</v>
      </c>
      <c r="EM52" s="77">
        <f t="shared" si="91"/>
        <v>0</v>
      </c>
      <c r="EN52" s="77">
        <f t="shared" si="92"/>
        <v>4.1115289203435275</v>
      </c>
      <c r="EO52" s="77">
        <f t="shared" si="93"/>
        <v>95.888471079656469</v>
      </c>
      <c r="EP52">
        <f t="shared" si="28"/>
        <v>100</v>
      </c>
    </row>
    <row r="53" spans="2:146">
      <c r="B53" s="84" t="s">
        <v>70</v>
      </c>
      <c r="C53" s="77">
        <f t="shared" si="38"/>
        <v>3.1778159733650814E-2</v>
      </c>
      <c r="D53" s="77">
        <f t="shared" si="39"/>
        <v>1.2528135569839435E-2</v>
      </c>
      <c r="E53" s="77">
        <f t="shared" si="40"/>
        <v>52.77473482512486</v>
      </c>
      <c r="F53" s="77">
        <f t="shared" si="41"/>
        <v>47.180958879571641</v>
      </c>
      <c r="G53" s="77">
        <f t="shared" si="13"/>
        <v>100</v>
      </c>
      <c r="L53" s="35" t="s">
        <v>70</v>
      </c>
      <c r="M53" s="77">
        <f t="shared" si="42"/>
        <v>6.9875738684528899E-2</v>
      </c>
      <c r="N53" s="77">
        <f t="shared" si="43"/>
        <v>2.1847507555905741E-3</v>
      </c>
      <c r="O53" s="77">
        <f t="shared" si="44"/>
        <v>60.631620992180444</v>
      </c>
      <c r="P53" s="77">
        <f t="shared" si="45"/>
        <v>39.296318518379437</v>
      </c>
      <c r="Q53" s="77">
        <f t="shared" si="14"/>
        <v>100</v>
      </c>
      <c r="V53" s="37" t="s">
        <v>70</v>
      </c>
      <c r="W53" s="77">
        <f t="shared" si="46"/>
        <v>0.19523028687091873</v>
      </c>
      <c r="X53" s="77">
        <f t="shared" si="47"/>
        <v>0</v>
      </c>
      <c r="Y53" s="77">
        <f t="shared" si="48"/>
        <v>52.820895546379084</v>
      </c>
      <c r="Z53" s="77">
        <f t="shared" si="49"/>
        <v>46.983874166749992</v>
      </c>
      <c r="AA53">
        <f t="shared" si="15"/>
        <v>100</v>
      </c>
      <c r="AF53" s="37" t="s">
        <v>70</v>
      </c>
      <c r="AG53" s="77">
        <f t="shared" si="50"/>
        <v>4.851731664452559E-2</v>
      </c>
      <c r="AH53" s="77">
        <f t="shared" si="51"/>
        <v>0</v>
      </c>
      <c r="AI53" s="77">
        <f t="shared" si="52"/>
        <v>47.895449176844302</v>
      </c>
      <c r="AJ53" s="77">
        <f t="shared" si="53"/>
        <v>52.056033506511177</v>
      </c>
      <c r="AK53">
        <f t="shared" si="16"/>
        <v>100</v>
      </c>
      <c r="AP53" s="37" t="s">
        <v>70</v>
      </c>
      <c r="AQ53" s="77">
        <f t="shared" si="54"/>
        <v>7.4229213873934163E-2</v>
      </c>
      <c r="AR53" s="77">
        <f t="shared" si="55"/>
        <v>2.1284095283978241E-3</v>
      </c>
      <c r="AS53" s="77">
        <f t="shared" si="56"/>
        <v>60.877350807942243</v>
      </c>
      <c r="AT53" s="77">
        <f t="shared" si="57"/>
        <v>39.04629156865542</v>
      </c>
      <c r="AU53">
        <f t="shared" si="17"/>
        <v>100</v>
      </c>
      <c r="AZ53" s="37" t="s">
        <v>70</v>
      </c>
      <c r="BA53" s="77">
        <f t="shared" si="58"/>
        <v>3.9508478432947011E-2</v>
      </c>
      <c r="BB53" s="77">
        <f t="shared" si="59"/>
        <v>6.5825947357584279E-3</v>
      </c>
      <c r="BC53" s="77">
        <f t="shared" si="60"/>
        <v>89.916324316781044</v>
      </c>
      <c r="BD53" s="77">
        <f t="shared" si="61"/>
        <v>10.037584610050258</v>
      </c>
      <c r="BE53">
        <f t="shared" si="18"/>
        <v>100.00000000000001</v>
      </c>
      <c r="BJ53" s="37" t="s">
        <v>70</v>
      </c>
      <c r="BK53" s="77">
        <f t="shared" si="62"/>
        <v>8.1777258199728073E-2</v>
      </c>
      <c r="BL53" s="77">
        <f t="shared" si="63"/>
        <v>-7.2714078882292932E-4</v>
      </c>
      <c r="BM53" s="77">
        <f t="shared" si="64"/>
        <v>78.898523280287748</v>
      </c>
      <c r="BN53" s="77">
        <f t="shared" si="65"/>
        <v>21.020426602301352</v>
      </c>
      <c r="BO53">
        <f t="shared" si="19"/>
        <v>100.00000000000001</v>
      </c>
      <c r="BT53" s="35" t="s">
        <v>70</v>
      </c>
      <c r="BU53" s="77">
        <f t="shared" si="98"/>
        <v>2.7446400352840232E-2</v>
      </c>
      <c r="BV53" s="77">
        <f t="shared" si="99"/>
        <v>0</v>
      </c>
      <c r="BW53" s="77">
        <f t="shared" si="100"/>
        <v>83.32058288100832</v>
      </c>
      <c r="BX53" s="77">
        <f t="shared" si="101"/>
        <v>16.651970718638839</v>
      </c>
      <c r="BY53">
        <f t="shared" si="96"/>
        <v>100</v>
      </c>
      <c r="CD53" s="35" t="s">
        <v>70</v>
      </c>
      <c r="CE53" s="77">
        <f t="shared" si="66"/>
        <v>9.3722771511945926E-2</v>
      </c>
      <c r="CF53" s="77">
        <f t="shared" si="67"/>
        <v>1.2744434599339892E-3</v>
      </c>
      <c r="CG53" s="77">
        <f t="shared" si="68"/>
        <v>79.243665058202282</v>
      </c>
      <c r="CH53" s="77">
        <f t="shared" si="69"/>
        <v>20.661337726825831</v>
      </c>
      <c r="CI53">
        <f t="shared" si="21"/>
        <v>100</v>
      </c>
      <c r="CN53" s="34" t="s">
        <v>70</v>
      </c>
      <c r="CO53" s="77">
        <f t="shared" si="70"/>
        <v>1.8426067986610128</v>
      </c>
      <c r="CP53" s="77">
        <f t="shared" si="71"/>
        <v>0</v>
      </c>
      <c r="CQ53" s="77">
        <f t="shared" si="72"/>
        <v>49.361824668679859</v>
      </c>
      <c r="CR53" s="77">
        <f t="shared" si="73"/>
        <v>48.795568532659118</v>
      </c>
      <c r="CS53">
        <f t="shared" si="22"/>
        <v>99.999999999999986</v>
      </c>
      <c r="CW53" s="11" t="s">
        <v>70</v>
      </c>
      <c r="CX53" s="77">
        <f t="shared" si="74"/>
        <v>5.9096000735749374E-2</v>
      </c>
      <c r="CY53" s="77">
        <f t="shared" si="75"/>
        <v>8.4721932615619173E-3</v>
      </c>
      <c r="CZ53" s="77">
        <f t="shared" si="76"/>
        <v>96.531692325659364</v>
      </c>
      <c r="DA53" s="77">
        <f t="shared" si="77"/>
        <v>3.4007394803433151</v>
      </c>
      <c r="DB53">
        <f t="shared" si="23"/>
        <v>100</v>
      </c>
      <c r="DG53" s="11" t="s">
        <v>70</v>
      </c>
      <c r="DH53" s="77">
        <f t="shared" ref="DH53" si="104">DH24/DL24*100</f>
        <v>0.51577185866444708</v>
      </c>
      <c r="DI53" s="77">
        <f t="shared" si="79"/>
        <v>0.42786099770958641</v>
      </c>
      <c r="DJ53" s="77">
        <f t="shared" si="80"/>
        <v>57.745717231283997</v>
      </c>
      <c r="DK53" s="77">
        <f t="shared" si="81"/>
        <v>41.310649912341965</v>
      </c>
      <c r="DL53" s="5">
        <f t="shared" si="25"/>
        <v>100</v>
      </c>
      <c r="DQ53" s="11" t="s">
        <v>70</v>
      </c>
      <c r="DR53" s="77">
        <f t="shared" si="82"/>
        <v>0</v>
      </c>
      <c r="DS53" s="77">
        <f t="shared" si="83"/>
        <v>1.4139024586344603E-2</v>
      </c>
      <c r="DT53" s="77">
        <f t="shared" si="84"/>
        <v>55.395719475099312</v>
      </c>
      <c r="DU53" s="77">
        <f t="shared" si="85"/>
        <v>44.590141500314353</v>
      </c>
      <c r="DV53">
        <f t="shared" si="26"/>
        <v>100</v>
      </c>
      <c r="EA53" s="11" t="s">
        <v>70</v>
      </c>
      <c r="EB53" s="77">
        <f t="shared" si="86"/>
        <v>0</v>
      </c>
      <c r="EC53" s="77">
        <f t="shared" si="87"/>
        <v>8.2707598260800472E-2</v>
      </c>
      <c r="ED53" s="77">
        <f t="shared" si="88"/>
        <v>71.979787032586415</v>
      </c>
      <c r="EE53" s="77">
        <f t="shared" si="89"/>
        <v>27.93750536915277</v>
      </c>
      <c r="EF53">
        <f t="shared" si="27"/>
        <v>99.999999999999986</v>
      </c>
      <c r="EK53" s="36" t="s">
        <v>70</v>
      </c>
      <c r="EL53" s="77">
        <f t="shared" si="90"/>
        <v>0.3116726997171364</v>
      </c>
      <c r="EM53" s="77">
        <f t="shared" si="91"/>
        <v>0</v>
      </c>
      <c r="EN53" s="77">
        <f t="shared" si="92"/>
        <v>39.171045928361941</v>
      </c>
      <c r="EO53" s="77">
        <f t="shared" si="93"/>
        <v>60.517281371920937</v>
      </c>
      <c r="EP53">
        <f t="shared" si="28"/>
        <v>100.00000000000001</v>
      </c>
    </row>
    <row r="54" spans="2:146">
      <c r="B54" s="84"/>
      <c r="C54" s="77"/>
      <c r="D54" s="77"/>
      <c r="E54" s="77"/>
      <c r="F54" s="77"/>
      <c r="G54" s="77"/>
      <c r="L54" s="35"/>
      <c r="M54" s="77"/>
      <c r="N54" s="77"/>
      <c r="O54" s="77"/>
      <c r="P54" s="77"/>
      <c r="Q54" s="77"/>
      <c r="V54" s="37"/>
      <c r="W54" s="77"/>
      <c r="X54" s="77"/>
      <c r="Y54" s="77"/>
      <c r="Z54" s="77"/>
      <c r="AG54" s="77"/>
      <c r="AH54" s="77"/>
      <c r="AI54" s="77"/>
      <c r="AJ54" s="77"/>
      <c r="AQ54" s="77"/>
      <c r="AR54" s="77"/>
      <c r="AS54" s="77"/>
      <c r="AT54" s="77"/>
      <c r="BA54" s="77"/>
      <c r="BB54" s="77"/>
      <c r="BC54" s="77"/>
      <c r="BD54" s="77"/>
      <c r="BK54" s="77"/>
      <c r="BL54" s="77"/>
      <c r="BM54" s="77"/>
      <c r="BN54" s="77"/>
      <c r="BU54" s="77"/>
      <c r="BV54" s="77"/>
      <c r="BW54" s="77"/>
      <c r="BX54" s="77"/>
      <c r="CE54" s="77"/>
      <c r="CF54" s="77"/>
      <c r="CG54" s="77"/>
      <c r="CH54" s="77"/>
      <c r="CO54" s="77"/>
      <c r="CP54" s="77"/>
      <c r="CQ54" s="77"/>
      <c r="CR54" s="77"/>
      <c r="CX54" s="77"/>
      <c r="CY54" s="77"/>
      <c r="CZ54" s="77"/>
      <c r="DA54" s="77"/>
      <c r="DH54" s="77"/>
      <c r="DI54" s="77"/>
      <c r="DJ54" s="77"/>
      <c r="DK54" s="77"/>
      <c r="DL54" s="5"/>
      <c r="DR54" s="77"/>
      <c r="DS54" s="77"/>
      <c r="DT54" s="77"/>
      <c r="DU54" s="77"/>
      <c r="EB54" s="77"/>
      <c r="EC54" s="77"/>
      <c r="ED54" s="77"/>
      <c r="EE54" s="77"/>
      <c r="EL54" s="77"/>
      <c r="EM54" s="77"/>
      <c r="EN54" s="77"/>
      <c r="EO54" s="77"/>
    </row>
    <row r="55" spans="2:146">
      <c r="B55" s="84" t="s">
        <v>38</v>
      </c>
      <c r="C55" s="77">
        <f>C26/G26*100</f>
        <v>2.194525500519464E-2</v>
      </c>
      <c r="D55" s="77">
        <f>D26/G26*100</f>
        <v>58.892311526324789</v>
      </c>
      <c r="E55" s="77">
        <f>E26/G26*100</f>
        <v>33.262934982755212</v>
      </c>
      <c r="F55" s="77">
        <f>F26/G26*100</f>
        <v>7.8228082359148035</v>
      </c>
      <c r="G55" s="77">
        <f t="shared" si="13"/>
        <v>100</v>
      </c>
      <c r="L55" s="35" t="s">
        <v>38</v>
      </c>
      <c r="M55" s="77">
        <f>M26/Q26*100</f>
        <v>3.8138606724812237E-2</v>
      </c>
      <c r="N55" s="77">
        <f>N26/Q26*100</f>
        <v>63.487648253052264</v>
      </c>
      <c r="O55" s="77">
        <f>O26/Q26*100</f>
        <v>26.326392705338662</v>
      </c>
      <c r="P55" s="77">
        <f>P26/Q26*100</f>
        <v>10.14782043488426</v>
      </c>
      <c r="Q55" s="77">
        <f t="shared" si="14"/>
        <v>100</v>
      </c>
      <c r="V55" s="37" t="s">
        <v>38</v>
      </c>
      <c r="W55" s="77">
        <f>W26/AA26*100</f>
        <v>2.1602817014798933E-2</v>
      </c>
      <c r="X55" s="77">
        <f>X26/AA26*100</f>
        <v>25.692136588443752</v>
      </c>
      <c r="Y55" s="77">
        <f>Y26/AA26*100</f>
        <v>49.194645906687775</v>
      </c>
      <c r="Z55" s="77">
        <f>Z26/AA26*100</f>
        <v>25.091614687853674</v>
      </c>
      <c r="AA55">
        <f t="shared" si="15"/>
        <v>100</v>
      </c>
      <c r="AF55" s="37" t="s">
        <v>38</v>
      </c>
      <c r="AG55" s="77">
        <f>AG26/AK26*100</f>
        <v>1.7595840616462521E-2</v>
      </c>
      <c r="AH55" s="77">
        <f>AH26/AK26*100</f>
        <v>48.010040344469367</v>
      </c>
      <c r="AI55" s="77">
        <f>AI26/AK26*100</f>
        <v>46.629660393164841</v>
      </c>
      <c r="AJ55" s="77">
        <f>AJ26/AK26*100</f>
        <v>5.3427034217493254</v>
      </c>
      <c r="AK55">
        <f t="shared" si="16"/>
        <v>100</v>
      </c>
      <c r="AP55" s="35" t="s">
        <v>38</v>
      </c>
      <c r="AQ55" s="77">
        <f>AQ26/AU26*100</f>
        <v>2.2306675511515481E-2</v>
      </c>
      <c r="AR55" s="77">
        <f>AR26/AU26*100</f>
        <v>44.287861606411433</v>
      </c>
      <c r="AS55" s="77">
        <f>AS26/AU26*100</f>
        <v>47.491348142744059</v>
      </c>
      <c r="AT55" s="77">
        <f>AT26/AU26*100</f>
        <v>8.198483575332995</v>
      </c>
      <c r="AU55">
        <f t="shared" si="17"/>
        <v>100</v>
      </c>
      <c r="AZ55" s="37" t="s">
        <v>38</v>
      </c>
      <c r="BA55" s="77">
        <f>BA26/BE26*100</f>
        <v>1.572125267765314E-2</v>
      </c>
      <c r="BB55" s="77">
        <f>BB26/BE26*100</f>
        <v>45.167260786829146</v>
      </c>
      <c r="BC55" s="77">
        <f>BC26/BE26*100</f>
        <v>39.930357030455411</v>
      </c>
      <c r="BD55" s="77">
        <f>BD26/BE26*100</f>
        <v>14.886660930037785</v>
      </c>
      <c r="BE55">
        <f t="shared" si="18"/>
        <v>100</v>
      </c>
      <c r="BJ55" s="37" t="s">
        <v>38</v>
      </c>
      <c r="BK55" s="77">
        <f>BK26/BO26*100</f>
        <v>2.1667072013221926E-2</v>
      </c>
      <c r="BL55" s="77">
        <f>BL26/BO26*100</f>
        <v>52.511776118009792</v>
      </c>
      <c r="BM55" s="77">
        <f>BM26/BO26*100</f>
        <v>35.929576095330127</v>
      </c>
      <c r="BN55" s="77">
        <f>BN26/BO26*100</f>
        <v>11.536980714646859</v>
      </c>
      <c r="BO55">
        <f t="shared" si="19"/>
        <v>100</v>
      </c>
      <c r="BT55" s="35" t="s">
        <v>38</v>
      </c>
      <c r="BU55" s="77">
        <f>BU26/BY26*100</f>
        <v>1.3186478630453503E-2</v>
      </c>
      <c r="BV55" s="77">
        <f>BV26/BY26*100</f>
        <v>49.530588153925933</v>
      </c>
      <c r="BW55" s="77">
        <f>BW26/BY26*100</f>
        <v>44.438137716856389</v>
      </c>
      <c r="BX55" s="77">
        <f>BX26/BY26*100</f>
        <v>6.0180876505872156</v>
      </c>
      <c r="BY55">
        <f t="shared" si="20"/>
        <v>99.999999999999986</v>
      </c>
      <c r="CD55" s="35" t="s">
        <v>38</v>
      </c>
      <c r="CE55" s="77">
        <f>CE26/CI26*100</f>
        <v>2.2583567488359761E-2</v>
      </c>
      <c r="CF55" s="77">
        <f>CF26/CI26*100</f>
        <v>49.599530736790534</v>
      </c>
      <c r="CG55" s="77">
        <f>CG26/CI26*100</f>
        <v>41.053468652734338</v>
      </c>
      <c r="CH55" s="77">
        <f>CH26/CI26*100</f>
        <v>9.3244170429867719</v>
      </c>
      <c r="CI55">
        <f t="shared" si="21"/>
        <v>100</v>
      </c>
      <c r="CN55" s="34" t="s">
        <v>38</v>
      </c>
      <c r="CO55" s="77">
        <f>CO26/CS26*100</f>
        <v>3.5804564998612981E-2</v>
      </c>
      <c r="CP55" s="77">
        <f>CP26/CS26*100</f>
        <v>55.299232204926319</v>
      </c>
      <c r="CQ55" s="77">
        <f>CQ26/CS26*100</f>
        <v>42.108152440878058</v>
      </c>
      <c r="CR55" s="77">
        <f>CR26/CS26*100</f>
        <v>2.5568107891970087</v>
      </c>
      <c r="CS55">
        <f t="shared" si="22"/>
        <v>100</v>
      </c>
      <c r="CW55" s="45" t="s">
        <v>38</v>
      </c>
      <c r="CX55" s="77">
        <f>CX26/DB26*100</f>
        <v>2.829099797018576E-2</v>
      </c>
      <c r="CY55" s="77">
        <f>CY26/DB26*100</f>
        <v>44.39971895265932</v>
      </c>
      <c r="CZ55" s="77">
        <f>CZ26/DB26*100</f>
        <v>46.861966080325288</v>
      </c>
      <c r="DA55" s="77">
        <f>DA26/DB26*100</f>
        <v>8.7100239690452117</v>
      </c>
      <c r="DB55">
        <f t="shared" si="23"/>
        <v>100</v>
      </c>
      <c r="DG55" s="45" t="s">
        <v>38</v>
      </c>
      <c r="DH55" s="77">
        <f t="shared" ref="DH55" si="105">DH26/DL26*100</f>
        <v>6.4956888869915186E-2</v>
      </c>
      <c r="DI55" s="77">
        <f>DI26/DL26*100</f>
        <v>50.764808755550575</v>
      </c>
      <c r="DJ55" s="77">
        <f>DJ26/DL26*100</f>
        <v>16.762022599947318</v>
      </c>
      <c r="DK55" s="77">
        <f>DK26/DL26*100</f>
        <v>32.408211755632202</v>
      </c>
      <c r="DL55" s="5">
        <f t="shared" si="25"/>
        <v>100</v>
      </c>
      <c r="DQ55" s="45" t="s">
        <v>38</v>
      </c>
      <c r="DR55" s="77">
        <f>DR26/DV26*100</f>
        <v>1.2051850619486076E-2</v>
      </c>
      <c r="DS55" s="77">
        <f>DS26/DV26*100</f>
        <v>70.573462589151887</v>
      </c>
      <c r="DT55" s="77">
        <f>DT26/DV26*100</f>
        <v>11.176615551817619</v>
      </c>
      <c r="DU55" s="77">
        <f>DU26/DV26*100</f>
        <v>18.237870008411004</v>
      </c>
      <c r="DV55">
        <f t="shared" si="26"/>
        <v>100</v>
      </c>
      <c r="EA55" s="45" t="s">
        <v>38</v>
      </c>
      <c r="EB55" s="77">
        <f>EB26/EF26*100</f>
        <v>3.6153597435099591E-2</v>
      </c>
      <c r="EC55" s="77">
        <f>EC26/EF26*100</f>
        <v>74.165610661704619</v>
      </c>
      <c r="ED55" s="77">
        <f>ED26/EF26*100</f>
        <v>17.192215395260092</v>
      </c>
      <c r="EE55" s="77">
        <f>EE26/EF26*100</f>
        <v>8.6060203456002107</v>
      </c>
      <c r="EF55">
        <f t="shared" si="27"/>
        <v>100.00000000000003</v>
      </c>
      <c r="EK55" s="36" t="s">
        <v>38</v>
      </c>
      <c r="EL55" s="77">
        <f>EL26/EP26*100</f>
        <v>4.5868664545973548E-2</v>
      </c>
      <c r="EM55" s="77">
        <f>EM26/EP26*100</f>
        <v>74.962414696870113</v>
      </c>
      <c r="EN55" s="77">
        <f>EN26/EP26*100</f>
        <v>5.9457438025512195</v>
      </c>
      <c r="EO55" s="77">
        <f>EO26/EP26*100</f>
        <v>19.045972836032689</v>
      </c>
      <c r="EP55">
        <f t="shared" si="28"/>
        <v>100</v>
      </c>
    </row>
    <row r="56" spans="2:146">
      <c r="B56" s="84" t="s">
        <v>43</v>
      </c>
      <c r="C56" s="77">
        <f t="shared" ref="C56:C58" si="106">C27/G27*100</f>
        <v>0.2398681236381954</v>
      </c>
      <c r="D56" s="77">
        <f t="shared" ref="D56:D58" si="107">D27/G27*100</f>
        <v>3.0841350778715482</v>
      </c>
      <c r="E56" s="77">
        <f t="shared" ref="E56:E58" si="108">E27/G27*100</f>
        <v>61.152935298008494</v>
      </c>
      <c r="F56" s="77">
        <f t="shared" ref="F56:F58" si="109">F27/G27*100</f>
        <v>35.523061500481774</v>
      </c>
      <c r="G56" s="77">
        <f t="shared" si="13"/>
        <v>100.00000000000001</v>
      </c>
      <c r="L56" s="37" t="s">
        <v>43</v>
      </c>
      <c r="M56" s="77">
        <f t="shared" ref="M56:M58" si="110">M27/Q27*100</f>
        <v>0.50176798863204874</v>
      </c>
      <c r="N56" s="77">
        <f t="shared" ref="N56:N58" si="111">N27/Q27*100</f>
        <v>2.5376896342085362</v>
      </c>
      <c r="O56" s="77">
        <f t="shared" ref="O56:O58" si="112">O27/Q27*100</f>
        <v>94.716755396176822</v>
      </c>
      <c r="P56" s="77">
        <f t="shared" ref="P56:P58" si="113">P27/Q27*100</f>
        <v>2.2437869809825899</v>
      </c>
      <c r="Q56" s="77">
        <f t="shared" si="14"/>
        <v>100</v>
      </c>
      <c r="V56" s="37" t="s">
        <v>43</v>
      </c>
      <c r="W56" s="77">
        <f t="shared" ref="W56:W58" si="114">W27/AA27*100</f>
        <v>0.27467641037859331</v>
      </c>
      <c r="X56" s="77">
        <f t="shared" ref="X56:X58" si="115">X27/AA27*100</f>
        <v>0.8864727759738511</v>
      </c>
      <c r="Y56" s="77">
        <f t="shared" ref="Y56:Y58" si="116">Y27/AA27*100</f>
        <v>87.862311178730238</v>
      </c>
      <c r="Z56" s="77">
        <f t="shared" ref="Z56:Z58" si="117">Z27/AA27*100</f>
        <v>10.976539634917316</v>
      </c>
      <c r="AA56">
        <f t="shared" si="15"/>
        <v>100</v>
      </c>
      <c r="AF56" s="37" t="s">
        <v>43</v>
      </c>
      <c r="AG56" s="77">
        <f t="shared" ref="AG56:AG58" si="118">AG27/AK27*100</f>
        <v>0.21008311568335103</v>
      </c>
      <c r="AH56" s="77">
        <f t="shared" ref="AH56:AH58" si="119">AH27/AK27*100</f>
        <v>1.5723158756090434</v>
      </c>
      <c r="AI56" s="77">
        <f t="shared" ref="AI56:AI58" si="120">AI27/AK27*100</f>
        <v>79.907364970957232</v>
      </c>
      <c r="AJ56" s="77">
        <f t="shared" ref="AJ56:AJ58" si="121">AJ27/AK27*100</f>
        <v>18.310236037750389</v>
      </c>
      <c r="AK56">
        <f t="shared" si="16"/>
        <v>100.00000000000001</v>
      </c>
      <c r="AP56" s="37" t="s">
        <v>43</v>
      </c>
      <c r="AQ56" s="77">
        <f t="shared" ref="AQ56:AQ58" si="122">AQ27/AU27*100</f>
        <v>0.23289340127893077</v>
      </c>
      <c r="AR56" s="77">
        <f t="shared" ref="AR56:AR58" si="123">AR27/AU27*100</f>
        <v>1.2196280898931944</v>
      </c>
      <c r="AS56" s="77">
        <f t="shared" ref="AS56:AS58" si="124">AS27/AU27*100</f>
        <v>89.385491982403551</v>
      </c>
      <c r="AT56" s="77">
        <f t="shared" ref="AT56:AT58" si="125">AT27/AU27*100</f>
        <v>9.1619865264243128</v>
      </c>
      <c r="AU56">
        <f t="shared" si="17"/>
        <v>99.999999999999986</v>
      </c>
      <c r="AZ56" s="37" t="s">
        <v>43</v>
      </c>
      <c r="BA56" s="77">
        <f t="shared" ref="BA56:BA58" si="126">BA27/BE27*100</f>
        <v>0.1994216864785211</v>
      </c>
      <c r="BB56" s="77">
        <f t="shared" ref="BB56:BB58" si="127">BB27/BE27*100</f>
        <v>1.332338194126341</v>
      </c>
      <c r="BC56" s="77">
        <f t="shared" ref="BC56:BC58" si="128">BC27/BE27*100</f>
        <v>90.292697526749649</v>
      </c>
      <c r="BD56" s="77">
        <f t="shared" ref="BD56:BD58" si="129">BD27/BE27*100</f>
        <v>8.1755425926454937</v>
      </c>
      <c r="BE56">
        <f t="shared" si="18"/>
        <v>100.00000000000001</v>
      </c>
      <c r="BJ56" s="37" t="s">
        <v>43</v>
      </c>
      <c r="BK56" s="77">
        <f t="shared" ref="BK56:BK58" si="130">BK27/BO27*100</f>
        <v>0.18891818306920005</v>
      </c>
      <c r="BL56" s="77">
        <f t="shared" ref="BL56:BL58" si="131">BL27/BO27*100</f>
        <v>1.0301755358676001</v>
      </c>
      <c r="BM56" s="77">
        <f t="shared" ref="BM56:BM58" si="132">BM27/BO27*100</f>
        <v>31.769713892135588</v>
      </c>
      <c r="BN56" s="77">
        <f t="shared" ref="BN56:BN58" si="133">BN27/BO27*100</f>
        <v>67.011192388927611</v>
      </c>
      <c r="BO56">
        <f t="shared" si="19"/>
        <v>100</v>
      </c>
      <c r="BT56" s="35" t="s">
        <v>43</v>
      </c>
      <c r="BU56" s="77">
        <f t="shared" ref="BU56:BU58" si="134">BU27/BY27*100</f>
        <v>0.18132167614441352</v>
      </c>
      <c r="BV56" s="77">
        <f t="shared" ref="BV56:BV58" si="135">BV27/BY27*100</f>
        <v>1.5930231755727595</v>
      </c>
      <c r="BW56" s="77">
        <f t="shared" ref="BW56:BW58" si="136">BW27/BY27*100</f>
        <v>86.964072766999251</v>
      </c>
      <c r="BX56" s="77">
        <f t="shared" ref="BX56:BX58" si="137">BX27/BY27*100</f>
        <v>11.261582381283578</v>
      </c>
      <c r="BY56">
        <f t="shared" si="20"/>
        <v>100</v>
      </c>
      <c r="CD56" s="35" t="s">
        <v>43</v>
      </c>
      <c r="CE56" s="77">
        <f t="shared" ref="CE56:CE58" si="138">CE27/CI27*100</f>
        <v>0.17921681243554388</v>
      </c>
      <c r="CF56" s="77">
        <f t="shared" ref="CF56:CF58" si="139">CF27/CI27*100</f>
        <v>1.1976272398582015</v>
      </c>
      <c r="CG56" s="77">
        <f t="shared" ref="CG56:CG58" si="140">CG27/CI27*100</f>
        <v>85.161540599400723</v>
      </c>
      <c r="CH56" s="77">
        <f t="shared" ref="CH56:CH58" si="141">CH27/CI27*100</f>
        <v>13.461615348305521</v>
      </c>
      <c r="CI56">
        <f t="shared" si="21"/>
        <v>100</v>
      </c>
      <c r="CN56" s="34" t="s">
        <v>43</v>
      </c>
      <c r="CO56" s="77">
        <f t="shared" ref="CO56:CO58" si="142">CO27/CS27*100</f>
        <v>0.22887949255969731</v>
      </c>
      <c r="CP56" s="77">
        <f t="shared" ref="CP56:CP58" si="143">CP27/CS27*100</f>
        <v>1.6648252226245858E-2</v>
      </c>
      <c r="CQ56" s="77">
        <f t="shared" ref="CQ56:CQ58" si="144">CQ27/CS27*100</f>
        <v>98.676158577589973</v>
      </c>
      <c r="CR56" s="77">
        <f t="shared" ref="CR56:CR58" si="145">CR27/CS27*100</f>
        <v>1.0783136776240816</v>
      </c>
      <c r="CS56">
        <f t="shared" si="22"/>
        <v>100</v>
      </c>
      <c r="CW56" s="11" t="s">
        <v>43</v>
      </c>
      <c r="CX56" s="77">
        <f t="shared" ref="CX56:CX58" si="146">CX27/DB27*100</f>
        <v>0.25325092070114685</v>
      </c>
      <c r="CY56" s="77">
        <f t="shared" ref="CY56:CY58" si="147">CY27/DB27*100</f>
        <v>0.8011914154962666</v>
      </c>
      <c r="CZ56" s="77">
        <f t="shared" ref="CZ56:CZ58" si="148">CZ27/DB27*100</f>
        <v>82.284229694127632</v>
      </c>
      <c r="DA56" s="77">
        <f t="shared" ref="DA56:DA58" si="149">DA27/DB27*100</f>
        <v>16.661327969674961</v>
      </c>
      <c r="DB56">
        <f t="shared" si="23"/>
        <v>100</v>
      </c>
      <c r="DG56" s="11" t="s">
        <v>43</v>
      </c>
      <c r="DH56" s="77">
        <f t="shared" ref="DH56" si="150">DH27/DL27*100</f>
        <v>3.7346553707505574</v>
      </c>
      <c r="DI56" s="77">
        <f t="shared" ref="DI56:DI58" si="151">DI27/DL27*100</f>
        <v>4.0092689703147055</v>
      </c>
      <c r="DJ56" s="77">
        <f t="shared" ref="DJ56:DJ58" si="152">DJ27/DL27*100</f>
        <v>60.005647594518486</v>
      </c>
      <c r="DK56" s="77">
        <f t="shared" ref="DK56:DK58" si="153">DK27/DL27*100</f>
        <v>32.250428064416234</v>
      </c>
      <c r="DL56" s="5">
        <f t="shared" si="25"/>
        <v>99.999999999999972</v>
      </c>
      <c r="DQ56" s="11" t="s">
        <v>43</v>
      </c>
      <c r="DR56" s="77">
        <f t="shared" ref="DR56:DR58" si="154">DR27/DV27*100</f>
        <v>1.5779522807341895</v>
      </c>
      <c r="DS56" s="77">
        <f t="shared" ref="DS56:DS58" si="155">DS27/DV27*100</f>
        <v>0.74750147247053966</v>
      </c>
      <c r="DT56" s="77">
        <f t="shared" ref="DT56:DT58" si="156">DT27/DV27*100</f>
        <v>93.269835449981301</v>
      </c>
      <c r="DU56" s="77">
        <f t="shared" ref="DU56:DU58" si="157">DU27/DV27*100</f>
        <v>4.4047107968139656</v>
      </c>
      <c r="DV56">
        <f t="shared" si="26"/>
        <v>100</v>
      </c>
      <c r="EA56" s="11" t="s">
        <v>43</v>
      </c>
      <c r="EB56" s="77">
        <f t="shared" ref="EB56:EB58" si="158">EB27/EF27*100</f>
        <v>2.305990347677469</v>
      </c>
      <c r="EC56" s="77">
        <f t="shared" ref="EC56:EC58" si="159">EC27/EF27*100</f>
        <v>1.3657199231064228</v>
      </c>
      <c r="ED56" s="77">
        <f t="shared" ref="ED56:ED58" si="160">ED27/EF27*100</f>
        <v>95.09535995598219</v>
      </c>
      <c r="EE56" s="77">
        <f t="shared" ref="EE56:EE58" si="161">EE27/EF27*100</f>
        <v>1.2329297732339066</v>
      </c>
      <c r="EF56">
        <f t="shared" si="27"/>
        <v>99.999999999999986</v>
      </c>
      <c r="EK56" s="36" t="s">
        <v>43</v>
      </c>
      <c r="EL56" s="77">
        <f t="shared" ref="EL56:EL58" si="162">EL27/EP27*100</f>
        <v>1.9035075638003784</v>
      </c>
      <c r="EM56" s="77">
        <f t="shared" ref="EM56:EM58" si="163">EM27/EP27*100</f>
        <v>5.4788820587353282</v>
      </c>
      <c r="EN56" s="77">
        <f t="shared" ref="EN56:EN58" si="164">EN27/EP27*100</f>
        <v>90.527797034264182</v>
      </c>
      <c r="EO56" s="77">
        <f t="shared" ref="EO56:EO58" si="165">EO27/EP27*100</f>
        <v>2.0898133432001238</v>
      </c>
      <c r="EP56">
        <f t="shared" si="28"/>
        <v>100.00000000000001</v>
      </c>
    </row>
    <row r="57" spans="2:146">
      <c r="B57" s="84" t="s">
        <v>49</v>
      </c>
      <c r="C57" s="77">
        <f t="shared" si="106"/>
        <v>2.0215993675303589E-2</v>
      </c>
      <c r="D57" s="77">
        <f t="shared" si="107"/>
        <v>0.58715020009594243</v>
      </c>
      <c r="E57" s="77">
        <f t="shared" si="108"/>
        <v>86.574368356671442</v>
      </c>
      <c r="F57" s="77">
        <f t="shared" si="109"/>
        <v>12.818265449557304</v>
      </c>
      <c r="G57" s="77">
        <f t="shared" si="13"/>
        <v>99.999999999999986</v>
      </c>
      <c r="L57" s="37" t="s">
        <v>49</v>
      </c>
      <c r="M57" s="77">
        <f t="shared" si="110"/>
        <v>2.3704472019308618E-2</v>
      </c>
      <c r="N57" s="77">
        <f t="shared" si="111"/>
        <v>0.81833301222203914</v>
      </c>
      <c r="O57" s="77">
        <f t="shared" si="112"/>
        <v>98.9808247373645</v>
      </c>
      <c r="P57" s="77">
        <f t="shared" si="113"/>
        <v>0.17713777839414938</v>
      </c>
      <c r="Q57" s="77">
        <f t="shared" si="14"/>
        <v>100</v>
      </c>
      <c r="V57" s="37" t="s">
        <v>49</v>
      </c>
      <c r="W57" s="77">
        <f t="shared" si="114"/>
        <v>6.9751147786429962E-2</v>
      </c>
      <c r="X57" s="77">
        <f t="shared" si="115"/>
        <v>0.95646840769409092</v>
      </c>
      <c r="Y57" s="77">
        <f t="shared" si="116"/>
        <v>94.107572329403055</v>
      </c>
      <c r="Z57" s="77">
        <f t="shared" si="117"/>
        <v>4.8662081151164145</v>
      </c>
      <c r="AA57">
        <f t="shared" si="15"/>
        <v>100</v>
      </c>
      <c r="AF57" s="37" t="s">
        <v>49</v>
      </c>
      <c r="AG57" s="77">
        <f t="shared" si="118"/>
        <v>1.7962096781651882E-2</v>
      </c>
      <c r="AH57" s="77">
        <f t="shared" si="119"/>
        <v>0.40993073019812498</v>
      </c>
      <c r="AI57" s="77">
        <f t="shared" si="120"/>
        <v>95.838780883584619</v>
      </c>
      <c r="AJ57" s="77">
        <f t="shared" si="121"/>
        <v>3.7333262894356123</v>
      </c>
      <c r="AK57">
        <f t="shared" si="16"/>
        <v>100</v>
      </c>
      <c r="AP57" s="37" t="s">
        <v>49</v>
      </c>
      <c r="AQ57" s="77">
        <f t="shared" si="122"/>
        <v>3.0292824051778976E-2</v>
      </c>
      <c r="AR57" s="77">
        <f t="shared" si="123"/>
        <v>0.4101679834268076</v>
      </c>
      <c r="AS57" s="77">
        <f t="shared" si="124"/>
        <v>97.702649675339515</v>
      </c>
      <c r="AT57" s="77">
        <f t="shared" si="125"/>
        <v>1.8568895171819029</v>
      </c>
      <c r="AU57">
        <f t="shared" si="17"/>
        <v>100</v>
      </c>
      <c r="AZ57" s="37" t="s">
        <v>49</v>
      </c>
      <c r="BA57" s="77">
        <f t="shared" si="126"/>
        <v>1.8041573319430609E-2</v>
      </c>
      <c r="BB57" s="77">
        <f t="shared" si="127"/>
        <v>0.32377715306025062</v>
      </c>
      <c r="BC57" s="77">
        <f t="shared" si="128"/>
        <v>97.674121606656982</v>
      </c>
      <c r="BD57" s="77">
        <f t="shared" si="129"/>
        <v>1.9840596669633355</v>
      </c>
      <c r="BE57">
        <f t="shared" si="18"/>
        <v>100</v>
      </c>
      <c r="BJ57" s="37" t="s">
        <v>49</v>
      </c>
      <c r="BK57" s="77">
        <f t="shared" si="130"/>
        <v>6.3300787936141176E-2</v>
      </c>
      <c r="BL57" s="77">
        <f t="shared" si="131"/>
        <v>0.41520126661287271</v>
      </c>
      <c r="BM57" s="77">
        <f t="shared" si="132"/>
        <v>83.584852970931919</v>
      </c>
      <c r="BN57" s="77">
        <f t="shared" si="133"/>
        <v>15.93664497451906</v>
      </c>
      <c r="BO57">
        <f t="shared" si="19"/>
        <v>99.999999999999986</v>
      </c>
      <c r="BT57" s="35" t="s">
        <v>49</v>
      </c>
      <c r="BU57" s="77">
        <f t="shared" si="134"/>
        <v>9.8715672579403439E-3</v>
      </c>
      <c r="BV57" s="77">
        <f t="shared" si="135"/>
        <v>0.41146460832188342</v>
      </c>
      <c r="BW57" s="77">
        <f t="shared" si="136"/>
        <v>65.310549424790977</v>
      </c>
      <c r="BX57" s="77">
        <f t="shared" si="137"/>
        <v>34.268114399629198</v>
      </c>
      <c r="BY57">
        <f t="shared" si="20"/>
        <v>100</v>
      </c>
      <c r="CD57" s="35" t="s">
        <v>49</v>
      </c>
      <c r="CE57" s="77">
        <f t="shared" si="138"/>
        <v>5.2602335730051963E-2</v>
      </c>
      <c r="CF57" s="77">
        <f t="shared" si="139"/>
        <v>0.52877188756262772</v>
      </c>
      <c r="CG57" s="77">
        <f t="shared" si="140"/>
        <v>71.181966749674729</v>
      </c>
      <c r="CH57" s="77">
        <f t="shared" si="141"/>
        <v>28.236659027032594</v>
      </c>
      <c r="CI57">
        <f t="shared" si="21"/>
        <v>100</v>
      </c>
      <c r="CN57" s="34" t="s">
        <v>49</v>
      </c>
      <c r="CO57" s="77">
        <f t="shared" si="142"/>
        <v>0.21212599202790439</v>
      </c>
      <c r="CP57" s="77">
        <f t="shared" si="143"/>
        <v>8.0948662903803861</v>
      </c>
      <c r="CQ57" s="77">
        <f t="shared" si="144"/>
        <v>90.976775150039714</v>
      </c>
      <c r="CR57" s="77">
        <f t="shared" si="145"/>
        <v>0.71623256755199538</v>
      </c>
      <c r="CS57">
        <f t="shared" si="22"/>
        <v>100</v>
      </c>
      <c r="CW57" s="11" t="s">
        <v>49</v>
      </c>
      <c r="CX57" s="77">
        <f t="shared" si="146"/>
        <v>4.7637089684445744E-2</v>
      </c>
      <c r="CY57" s="77">
        <f t="shared" si="147"/>
        <v>0.40551114737483673</v>
      </c>
      <c r="CZ57" s="77">
        <f t="shared" si="148"/>
        <v>98.441995786036415</v>
      </c>
      <c r="DA57" s="77">
        <f t="shared" si="149"/>
        <v>1.1048559769042847</v>
      </c>
      <c r="DB57">
        <f t="shared" si="23"/>
        <v>99.999999999999986</v>
      </c>
      <c r="DG57" s="11" t="s">
        <v>49</v>
      </c>
      <c r="DH57" s="77">
        <f t="shared" ref="DH57" si="166">DH28/DL28*100</f>
        <v>2.7472029903315494E-2</v>
      </c>
      <c r="DI57" s="77">
        <f t="shared" si="151"/>
        <v>25.000020911354305</v>
      </c>
      <c r="DJ57" s="77">
        <f t="shared" si="152"/>
        <v>67.223053883805619</v>
      </c>
      <c r="DK57" s="77">
        <f t="shared" si="153"/>
        <v>7.7494531749367646</v>
      </c>
      <c r="DL57" s="5">
        <f t="shared" si="25"/>
        <v>100</v>
      </c>
      <c r="DQ57" s="11" t="s">
        <v>49</v>
      </c>
      <c r="DR57" s="77">
        <f t="shared" si="154"/>
        <v>4.6838363147851834E-3</v>
      </c>
      <c r="DS57" s="77">
        <f t="shared" si="155"/>
        <v>20.968624502827808</v>
      </c>
      <c r="DT57" s="77">
        <f t="shared" si="156"/>
        <v>78.55958708342834</v>
      </c>
      <c r="DU57" s="77">
        <f t="shared" si="157"/>
        <v>0.4671045774290552</v>
      </c>
      <c r="DV57">
        <f t="shared" si="26"/>
        <v>99.999999999999986</v>
      </c>
      <c r="EA57" s="11" t="s">
        <v>49</v>
      </c>
      <c r="EB57" s="77">
        <f t="shared" si="158"/>
        <v>9.8247828448694806E-3</v>
      </c>
      <c r="EC57" s="77">
        <f t="shared" si="159"/>
        <v>28.916870848484482</v>
      </c>
      <c r="ED57" s="77">
        <f t="shared" si="160"/>
        <v>70.841559761574274</v>
      </c>
      <c r="EE57" s="77">
        <f t="shared" si="161"/>
        <v>0.23174460709636757</v>
      </c>
      <c r="EF57">
        <f t="shared" si="27"/>
        <v>100</v>
      </c>
      <c r="EK57" s="36" t="s">
        <v>49</v>
      </c>
      <c r="EL57" s="77">
        <f t="shared" si="162"/>
        <v>8.5125537008039799E-3</v>
      </c>
      <c r="EM57" s="77">
        <f t="shared" si="163"/>
        <v>76.965921147565751</v>
      </c>
      <c r="EN57" s="77">
        <f t="shared" si="164"/>
        <v>22.463568358108951</v>
      </c>
      <c r="EO57" s="77">
        <f t="shared" si="165"/>
        <v>0.56199794062449915</v>
      </c>
      <c r="EP57">
        <f t="shared" si="28"/>
        <v>100.00000000000001</v>
      </c>
    </row>
    <row r="58" spans="2:146">
      <c r="B58" s="84" t="s">
        <v>67</v>
      </c>
      <c r="C58" s="77">
        <f t="shared" si="106"/>
        <v>1.5065341561416332E-3</v>
      </c>
      <c r="D58" s="77">
        <f t="shared" si="107"/>
        <v>0.1364157280734779</v>
      </c>
      <c r="E58" s="77">
        <f t="shared" si="108"/>
        <v>82.778552776223719</v>
      </c>
      <c r="F58" s="77">
        <f t="shared" si="109"/>
        <v>17.083524961546658</v>
      </c>
      <c r="G58" s="77">
        <f t="shared" si="13"/>
        <v>100</v>
      </c>
      <c r="L58" s="35" t="s">
        <v>67</v>
      </c>
      <c r="M58" s="77">
        <f t="shared" si="110"/>
        <v>0</v>
      </c>
      <c r="N58" s="77">
        <f t="shared" si="111"/>
        <v>0.14983592664114259</v>
      </c>
      <c r="O58" s="77">
        <f t="shared" si="112"/>
        <v>98.138943483523917</v>
      </c>
      <c r="P58" s="77">
        <f t="shared" si="113"/>
        <v>1.7112205898349582</v>
      </c>
      <c r="Q58" s="77">
        <f t="shared" si="14"/>
        <v>100.00000000000001</v>
      </c>
      <c r="V58" s="37" t="s">
        <v>67</v>
      </c>
      <c r="W58" s="77">
        <f t="shared" si="114"/>
        <v>0</v>
      </c>
      <c r="X58" s="77">
        <f t="shared" si="115"/>
        <v>0.18406424845964783</v>
      </c>
      <c r="Y58" s="77">
        <f t="shared" si="116"/>
        <v>93.734608302608791</v>
      </c>
      <c r="Z58" s="77">
        <f t="shared" si="117"/>
        <v>6.0813274489315612</v>
      </c>
      <c r="AA58">
        <f t="shared" si="15"/>
        <v>100</v>
      </c>
      <c r="AF58" s="37" t="s">
        <v>67</v>
      </c>
      <c r="AG58" s="77">
        <f t="shared" si="118"/>
        <v>2.6672390524786552E-3</v>
      </c>
      <c r="AH58" s="77">
        <f t="shared" si="119"/>
        <v>7.8761232052635161E-2</v>
      </c>
      <c r="AI58" s="77">
        <f t="shared" si="120"/>
        <v>91.840570441176567</v>
      </c>
      <c r="AJ58" s="77">
        <f t="shared" si="121"/>
        <v>8.0780010877183361</v>
      </c>
      <c r="AK58">
        <f t="shared" si="16"/>
        <v>100.00000000000001</v>
      </c>
      <c r="AP58" s="37" t="s">
        <v>67</v>
      </c>
      <c r="AQ58" s="77">
        <f t="shared" si="122"/>
        <v>0</v>
      </c>
      <c r="AR58" s="77">
        <f t="shared" si="123"/>
        <v>9.9082905524696369E-2</v>
      </c>
      <c r="AS58" s="77">
        <f t="shared" si="124"/>
        <v>95.535767540006432</v>
      </c>
      <c r="AT58" s="77">
        <f t="shared" si="125"/>
        <v>4.3651495544688617</v>
      </c>
      <c r="AU58">
        <f t="shared" si="17"/>
        <v>99.999999999999986</v>
      </c>
      <c r="AZ58" s="37" t="s">
        <v>67</v>
      </c>
      <c r="BA58" s="77">
        <f t="shared" si="126"/>
        <v>2.4231451359755527E-3</v>
      </c>
      <c r="BB58" s="77">
        <f t="shared" si="127"/>
        <v>7.2955607447394544E-2</v>
      </c>
      <c r="BC58" s="77">
        <f t="shared" si="128"/>
        <v>96.761961135982204</v>
      </c>
      <c r="BD58" s="77">
        <f t="shared" si="129"/>
        <v>3.1626601114344233</v>
      </c>
      <c r="BE58">
        <f t="shared" si="18"/>
        <v>100</v>
      </c>
      <c r="BJ58" s="37" t="s">
        <v>67</v>
      </c>
      <c r="BK58" s="77">
        <f t="shared" si="130"/>
        <v>6.3853849243061984E-3</v>
      </c>
      <c r="BL58" s="77">
        <f t="shared" si="131"/>
        <v>0.11229109182043216</v>
      </c>
      <c r="BM58" s="77">
        <f t="shared" si="132"/>
        <v>86.989346985792196</v>
      </c>
      <c r="BN58" s="77">
        <f t="shared" si="133"/>
        <v>12.891976537463076</v>
      </c>
      <c r="BO58">
        <f t="shared" si="19"/>
        <v>100.00000000000001</v>
      </c>
      <c r="BT58" s="35" t="s">
        <v>67</v>
      </c>
      <c r="BU58" s="77">
        <f t="shared" ca="1" si="134"/>
        <v>6.0277789848955239</v>
      </c>
      <c r="BV58" s="77">
        <f t="shared" ca="1" si="135"/>
        <v>17.336692073689051</v>
      </c>
      <c r="BW58" s="77">
        <f t="shared" ca="1" si="136"/>
        <v>1.4556627932839166</v>
      </c>
      <c r="BX58" s="77">
        <f t="shared" ca="1" si="137"/>
        <v>75.179866148131509</v>
      </c>
      <c r="BY58">
        <f t="shared" ca="1" si="20"/>
        <v>100</v>
      </c>
      <c r="CD58" s="35" t="s">
        <v>67</v>
      </c>
      <c r="CE58" s="77">
        <f t="shared" si="138"/>
        <v>7.36991020832978E-3</v>
      </c>
      <c r="CF58" s="77">
        <f t="shared" si="139"/>
        <v>0.13133616023668485</v>
      </c>
      <c r="CG58" s="77">
        <f t="shared" si="140"/>
        <v>71.608970397873549</v>
      </c>
      <c r="CH58" s="77">
        <f t="shared" si="141"/>
        <v>28.252323531681444</v>
      </c>
      <c r="CI58">
        <f t="shared" si="21"/>
        <v>100</v>
      </c>
      <c r="CN58" s="34" t="s">
        <v>67</v>
      </c>
      <c r="CO58" s="77">
        <f t="shared" si="142"/>
        <v>8.1893823940369353E-3</v>
      </c>
      <c r="CP58" s="77">
        <f t="shared" si="143"/>
        <v>2.1110324486089804E-2</v>
      </c>
      <c r="CQ58" s="77">
        <f t="shared" si="144"/>
        <v>97.98081140421327</v>
      </c>
      <c r="CR58" s="77">
        <f t="shared" si="145"/>
        <v>1.9898888889066109</v>
      </c>
      <c r="CS58">
        <f t="shared" si="22"/>
        <v>100</v>
      </c>
      <c r="CW58" s="11" t="s">
        <v>67</v>
      </c>
      <c r="CX58" s="77">
        <f t="shared" si="146"/>
        <v>1.3721975111012343E-2</v>
      </c>
      <c r="CY58" s="77">
        <f t="shared" si="147"/>
        <v>6.2885785199938801E-2</v>
      </c>
      <c r="CZ58" s="77">
        <f t="shared" si="148"/>
        <v>95.089560664726335</v>
      </c>
      <c r="DA58" s="77">
        <f t="shared" si="149"/>
        <v>4.8338315749627236</v>
      </c>
      <c r="DB58">
        <f t="shared" si="23"/>
        <v>100.00000000000001</v>
      </c>
      <c r="DG58" s="11" t="s">
        <v>67</v>
      </c>
      <c r="DH58" s="77">
        <f t="shared" ref="DH58" si="167">DH29/DL29*100</f>
        <v>2.7402479072940068E-3</v>
      </c>
      <c r="DI58" s="77">
        <f t="shared" si="151"/>
        <v>2.6564702968043483</v>
      </c>
      <c r="DJ58" s="77">
        <f t="shared" si="152"/>
        <v>80.232125773403027</v>
      </c>
      <c r="DK58" s="77">
        <f t="shared" si="153"/>
        <v>17.108663681885332</v>
      </c>
      <c r="DL58" s="5">
        <f t="shared" si="25"/>
        <v>100</v>
      </c>
      <c r="DQ58" s="11" t="s">
        <v>67</v>
      </c>
      <c r="DR58" s="77">
        <f t="shared" si="154"/>
        <v>8.5294168819443359E-4</v>
      </c>
      <c r="DS58" s="77">
        <f t="shared" si="155"/>
        <v>1.4797085576315219</v>
      </c>
      <c r="DT58" s="77">
        <f t="shared" si="156"/>
        <v>94.626581046774916</v>
      </c>
      <c r="DU58" s="77">
        <f t="shared" si="157"/>
        <v>3.892857453905378</v>
      </c>
      <c r="DV58">
        <f t="shared" si="26"/>
        <v>100.00000000000001</v>
      </c>
      <c r="EA58" s="11" t="s">
        <v>67</v>
      </c>
      <c r="EB58" s="77">
        <f t="shared" si="158"/>
        <v>0</v>
      </c>
      <c r="EC58" s="77">
        <f t="shared" si="159"/>
        <v>2.3493364656700955</v>
      </c>
      <c r="ED58" s="77">
        <f t="shared" si="160"/>
        <v>95.79087726638366</v>
      </c>
      <c r="EE58" s="77">
        <f t="shared" si="161"/>
        <v>1.859786267946252</v>
      </c>
      <c r="EF58">
        <f t="shared" si="27"/>
        <v>100</v>
      </c>
      <c r="EK58" s="36" t="s">
        <v>67</v>
      </c>
      <c r="EL58" s="77">
        <f t="shared" si="162"/>
        <v>0</v>
      </c>
      <c r="EM58" s="77">
        <f t="shared" si="163"/>
        <v>18.89637376230829</v>
      </c>
      <c r="EN58" s="77">
        <f t="shared" si="164"/>
        <v>64.919275487205979</v>
      </c>
      <c r="EO58" s="77">
        <f t="shared" si="165"/>
        <v>16.18435075048572</v>
      </c>
      <c r="EP58">
        <f t="shared" si="28"/>
        <v>99.999999999999986</v>
      </c>
    </row>
    <row r="59" spans="2:146">
      <c r="DR59" s="77"/>
      <c r="DS59" s="77"/>
      <c r="DT59" s="77"/>
      <c r="DU59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FF35"/>
  <sheetViews>
    <sheetView workbookViewId="0">
      <selection activeCell="A20" sqref="A20"/>
    </sheetView>
  </sheetViews>
  <sheetFormatPr defaultRowHeight="12.75"/>
  <cols>
    <col min="21" max="21" width="10.28515625" bestFit="1" customWidth="1"/>
  </cols>
  <sheetData>
    <row r="3" spans="1:162" s="1" customFormat="1">
      <c r="A3" s="26" t="s">
        <v>2</v>
      </c>
      <c r="B3" s="13">
        <v>1</v>
      </c>
      <c r="C3" s="13">
        <v>2</v>
      </c>
      <c r="D3" s="13">
        <v>3</v>
      </c>
      <c r="E3" s="13">
        <v>4</v>
      </c>
      <c r="F3" s="13" t="s">
        <v>10</v>
      </c>
      <c r="G3" s="13" t="s">
        <v>11</v>
      </c>
      <c r="H3" s="13"/>
      <c r="I3" s="13"/>
      <c r="J3" s="12"/>
      <c r="K3" s="13" t="s">
        <v>3</v>
      </c>
      <c r="L3" s="13">
        <v>1</v>
      </c>
      <c r="M3" s="13">
        <v>2</v>
      </c>
      <c r="N3" s="13">
        <v>3</v>
      </c>
      <c r="O3" s="13">
        <v>4</v>
      </c>
      <c r="P3" s="13" t="s">
        <v>10</v>
      </c>
      <c r="Q3" s="13" t="s">
        <v>11</v>
      </c>
      <c r="R3" s="13"/>
      <c r="S3" s="13"/>
      <c r="U3" s="13" t="s">
        <v>0</v>
      </c>
      <c r="V3" s="13">
        <v>1</v>
      </c>
      <c r="W3" s="13">
        <v>2</v>
      </c>
      <c r="X3" s="13">
        <v>3</v>
      </c>
      <c r="Y3" s="13">
        <v>4</v>
      </c>
      <c r="Z3" s="13" t="s">
        <v>10</v>
      </c>
      <c r="AA3" s="13" t="s">
        <v>11</v>
      </c>
      <c r="AB3" s="13"/>
      <c r="AC3" s="13"/>
      <c r="AD3" s="13"/>
      <c r="AE3" s="13" t="s">
        <v>1</v>
      </c>
      <c r="AF3" s="13">
        <v>1</v>
      </c>
      <c r="AG3" s="13">
        <v>2</v>
      </c>
      <c r="AH3" s="13">
        <v>3</v>
      </c>
      <c r="AI3" s="13">
        <v>4</v>
      </c>
      <c r="AJ3" s="13" t="s">
        <v>10</v>
      </c>
      <c r="AK3" s="13" t="s">
        <v>11</v>
      </c>
      <c r="AL3" s="13"/>
      <c r="AM3" s="13"/>
      <c r="AO3" s="13" t="s">
        <v>4</v>
      </c>
      <c r="AP3" s="13">
        <v>1</v>
      </c>
      <c r="AQ3" s="13">
        <v>2</v>
      </c>
      <c r="AR3" s="13">
        <v>3</v>
      </c>
      <c r="AS3" s="13">
        <v>4</v>
      </c>
      <c r="AT3" s="13" t="s">
        <v>10</v>
      </c>
      <c r="AU3" s="13" t="s">
        <v>11</v>
      </c>
      <c r="AV3" s="13"/>
      <c r="AW3" s="13"/>
      <c r="AY3" s="1" t="s">
        <v>5</v>
      </c>
      <c r="AZ3" s="13">
        <v>1</v>
      </c>
      <c r="BA3" s="13">
        <v>2</v>
      </c>
      <c r="BB3" s="13">
        <v>3</v>
      </c>
      <c r="BC3" s="13">
        <v>4</v>
      </c>
      <c r="BD3" s="13" t="s">
        <v>10</v>
      </c>
      <c r="BE3" s="13" t="s">
        <v>11</v>
      </c>
      <c r="BF3" s="13"/>
      <c r="BG3" s="13"/>
      <c r="BI3" s="22" t="s">
        <v>8</v>
      </c>
      <c r="BJ3" s="13">
        <v>1</v>
      </c>
      <c r="BK3" s="13">
        <v>2</v>
      </c>
      <c r="BL3" s="13">
        <v>3</v>
      </c>
      <c r="BM3" s="13">
        <v>4</v>
      </c>
      <c r="BN3" s="13" t="s">
        <v>10</v>
      </c>
      <c r="BO3" s="13" t="s">
        <v>11</v>
      </c>
      <c r="BP3" s="13"/>
      <c r="BQ3" s="13"/>
      <c r="BR3" s="13"/>
      <c r="BS3" s="1" t="s">
        <v>6</v>
      </c>
      <c r="BT3" s="13">
        <v>1</v>
      </c>
      <c r="BU3" s="13">
        <v>2</v>
      </c>
      <c r="BV3" s="13">
        <v>3</v>
      </c>
      <c r="BW3" s="13">
        <v>4</v>
      </c>
      <c r="BX3" s="13" t="s">
        <v>10</v>
      </c>
      <c r="BY3" s="13" t="s">
        <v>11</v>
      </c>
      <c r="BZ3" s="13"/>
      <c r="CA3" s="13"/>
      <c r="CC3" s="13" t="s">
        <v>7</v>
      </c>
      <c r="CD3" s="13">
        <v>1</v>
      </c>
      <c r="CE3" s="13">
        <v>2</v>
      </c>
      <c r="CF3" s="13">
        <v>3</v>
      </c>
      <c r="CG3" s="13">
        <v>4</v>
      </c>
      <c r="CH3" s="13" t="s">
        <v>10</v>
      </c>
      <c r="CI3" s="13" t="s">
        <v>11</v>
      </c>
      <c r="CJ3" s="13"/>
      <c r="CK3" s="13"/>
      <c r="CM3" s="7" t="s">
        <v>29</v>
      </c>
      <c r="CN3" s="4" t="s">
        <v>23</v>
      </c>
      <c r="CO3" s="14" t="s">
        <v>24</v>
      </c>
      <c r="CP3" s="1" t="s">
        <v>25</v>
      </c>
      <c r="CQ3" s="1" t="s">
        <v>26</v>
      </c>
      <c r="CR3" s="23" t="s">
        <v>27</v>
      </c>
      <c r="CS3" s="4" t="s">
        <v>12</v>
      </c>
      <c r="CT3" s="4"/>
      <c r="CV3" s="25" t="s">
        <v>30</v>
      </c>
      <c r="CW3" s="10">
        <v>1</v>
      </c>
      <c r="CX3" s="10">
        <v>2</v>
      </c>
      <c r="CY3" s="10">
        <v>3</v>
      </c>
      <c r="CZ3" s="10">
        <v>4</v>
      </c>
      <c r="DA3" s="10" t="s">
        <v>31</v>
      </c>
      <c r="DB3" s="10" t="s">
        <v>11</v>
      </c>
      <c r="DC3" s="10"/>
      <c r="DD3" s="10"/>
      <c r="DF3" s="33" t="s">
        <v>72</v>
      </c>
      <c r="DG3" s="10">
        <v>1</v>
      </c>
      <c r="DH3" s="10">
        <v>2</v>
      </c>
      <c r="DI3" s="10">
        <v>3</v>
      </c>
      <c r="DJ3" s="10">
        <v>4</v>
      </c>
      <c r="DK3" s="10" t="s">
        <v>31</v>
      </c>
      <c r="DL3" s="10" t="s">
        <v>11</v>
      </c>
      <c r="DM3" s="10"/>
      <c r="DN3" s="10"/>
      <c r="DP3" s="25" t="s">
        <v>32</v>
      </c>
      <c r="DQ3" s="10">
        <v>1</v>
      </c>
      <c r="DR3" s="10">
        <v>2</v>
      </c>
      <c r="DS3" s="10">
        <v>3</v>
      </c>
      <c r="DT3" s="10">
        <v>4</v>
      </c>
      <c r="DU3" s="10" t="s">
        <v>31</v>
      </c>
      <c r="DV3" s="10" t="s">
        <v>11</v>
      </c>
      <c r="DW3" s="10"/>
      <c r="DX3" s="10"/>
      <c r="DZ3" s="25" t="s">
        <v>33</v>
      </c>
      <c r="EA3" s="10">
        <v>1</v>
      </c>
      <c r="EB3" s="10">
        <v>2</v>
      </c>
      <c r="EC3" s="10">
        <v>3</v>
      </c>
      <c r="ED3" s="10">
        <v>4</v>
      </c>
      <c r="EE3" s="10" t="s">
        <v>31</v>
      </c>
      <c r="EF3" s="10" t="s">
        <v>11</v>
      </c>
      <c r="EG3" s="10"/>
      <c r="EH3" s="10"/>
      <c r="EJ3" s="4" t="s">
        <v>34</v>
      </c>
      <c r="EK3" s="4" t="s">
        <v>23</v>
      </c>
      <c r="EL3" s="14" t="s">
        <v>24</v>
      </c>
      <c r="EM3" s="1" t="s">
        <v>25</v>
      </c>
      <c r="EN3" s="1" t="s">
        <v>26</v>
      </c>
      <c r="EO3" s="23" t="s">
        <v>27</v>
      </c>
      <c r="EP3" s="4" t="s">
        <v>12</v>
      </c>
      <c r="EQ3" s="4"/>
      <c r="ET3" s="9"/>
      <c r="EU3" s="19"/>
      <c r="EV3" s="20"/>
      <c r="EW3" s="20"/>
      <c r="EX3" s="21"/>
      <c r="EY3" s="20"/>
      <c r="EZ3" s="20"/>
      <c r="FA3" s="20"/>
      <c r="FB3" s="20"/>
      <c r="FC3" s="20"/>
      <c r="FD3" s="20"/>
      <c r="FE3" s="20"/>
      <c r="FF3" s="20"/>
    </row>
    <row r="4" spans="1:162">
      <c r="A4" s="37" t="s">
        <v>46</v>
      </c>
      <c r="B4" s="37">
        <v>4.1994058841697672</v>
      </c>
      <c r="C4" s="52">
        <v>108.67004042640026</v>
      </c>
      <c r="D4" s="51">
        <v>42.032370907440317</v>
      </c>
      <c r="E4" s="51">
        <v>16.524075405017339</v>
      </c>
      <c r="F4" s="65">
        <f t="shared" ref="F4:F18" si="0">SUM(B4:E4)</f>
        <v>171.42589262302766</v>
      </c>
      <c r="G4" s="66">
        <v>191.13456993484249</v>
      </c>
      <c r="K4" s="37" t="s">
        <v>46</v>
      </c>
      <c r="L4" s="37">
        <v>2.369201699021549</v>
      </c>
      <c r="M4" s="51">
        <v>47.611322095899155</v>
      </c>
      <c r="N4" s="51">
        <v>34.112541656353798</v>
      </c>
      <c r="O4" s="37">
        <v>5.7968684414736984</v>
      </c>
      <c r="P4" s="61">
        <f t="shared" ref="P4:P18" si="1">SUM(L4:O4)</f>
        <v>89.889933892748189</v>
      </c>
      <c r="Q4" s="68">
        <v>90.085122733075337</v>
      </c>
      <c r="U4" s="37" t="s">
        <v>46</v>
      </c>
      <c r="V4" s="37">
        <v>1.5202962490144865</v>
      </c>
      <c r="W4" s="51">
        <v>18.326310815005456</v>
      </c>
      <c r="X4" s="51">
        <v>41.799452689420526</v>
      </c>
      <c r="Y4" s="37">
        <v>5.9600576864769055</v>
      </c>
      <c r="Z4" s="61">
        <f t="shared" ref="Z4:Z18" si="2">SUM(V4:Y4)</f>
        <v>67.606117439917369</v>
      </c>
      <c r="AA4" s="68">
        <v>67.163160794481001</v>
      </c>
      <c r="AE4" s="37" t="s">
        <v>46</v>
      </c>
      <c r="AF4" s="37">
        <v>4.2886092192969487</v>
      </c>
      <c r="AG4" s="51">
        <v>91.00304575076207</v>
      </c>
      <c r="AH4" s="51">
        <v>94.380907703769296</v>
      </c>
      <c r="AI4" s="51">
        <v>10.206574112958801</v>
      </c>
      <c r="AJ4" s="65">
        <f t="shared" ref="AJ4:AJ18" si="3">SUM(AF4:AI4)</f>
        <v>199.87913678678711</v>
      </c>
      <c r="AK4" s="66">
        <v>195.61804557631035</v>
      </c>
      <c r="AO4" s="37" t="s">
        <v>46</v>
      </c>
      <c r="AP4" s="37">
        <v>2.7569539340154119</v>
      </c>
      <c r="AQ4" s="51">
        <v>59.002655122789903</v>
      </c>
      <c r="AR4" s="51">
        <v>79.195465860382498</v>
      </c>
      <c r="AS4" s="37">
        <v>7.5035322236740631</v>
      </c>
      <c r="AT4" s="65">
        <f t="shared" ref="AT4:AT18" si="4">SUM(AP4:AS4)</f>
        <v>148.45860714086186</v>
      </c>
      <c r="AU4" s="51">
        <v>152.03615695585836</v>
      </c>
      <c r="AY4" s="37" t="s">
        <v>46</v>
      </c>
      <c r="AZ4" s="37">
        <v>4.266377153981777</v>
      </c>
      <c r="BA4" s="51">
        <v>88.959157821298575</v>
      </c>
      <c r="BB4" s="51">
        <v>94.091692769450276</v>
      </c>
      <c r="BC4" s="37">
        <v>9.2959105394925654</v>
      </c>
      <c r="BD4" s="65">
        <f t="shared" ref="BD4:BD18" si="5">SUM(AZ4:BC4)</f>
        <v>196.6131382842232</v>
      </c>
      <c r="BE4" s="66">
        <v>213.47196322104668</v>
      </c>
      <c r="BI4" s="37" t="s">
        <v>46</v>
      </c>
      <c r="BJ4" s="37">
        <v>2.7738569457608726</v>
      </c>
      <c r="BK4" s="51">
        <v>52.837682649106</v>
      </c>
      <c r="BL4" s="51">
        <v>70.250973768216099</v>
      </c>
      <c r="BM4" s="51">
        <v>14.710955106601979</v>
      </c>
      <c r="BN4" s="65">
        <f t="shared" ref="BN4:BN18" si="6">SUM(BJ4:BM4)</f>
        <v>140.57346846968494</v>
      </c>
      <c r="BO4" s="66">
        <v>154.20059176686698</v>
      </c>
      <c r="BQ4" s="37"/>
      <c r="BR4" s="37"/>
      <c r="BS4" s="35" t="s">
        <v>46</v>
      </c>
      <c r="BT4" s="37">
        <v>3.8178836281137607</v>
      </c>
      <c r="BU4" s="51">
        <v>98.040710345555297</v>
      </c>
      <c r="BV4" s="51">
        <v>72.709592345352547</v>
      </c>
      <c r="BW4" s="51">
        <v>13.202754656879653</v>
      </c>
      <c r="BX4" s="65">
        <v>187.77094097590125</v>
      </c>
      <c r="BY4" s="52">
        <v>224.83873332323836</v>
      </c>
      <c r="BZ4" s="1"/>
      <c r="CA4" s="1"/>
      <c r="CB4" s="1"/>
      <c r="CC4" s="37" t="s">
        <v>46</v>
      </c>
      <c r="CD4" s="37">
        <v>3.9364504795234354</v>
      </c>
      <c r="CE4" s="51">
        <v>72.437695563932778</v>
      </c>
      <c r="CF4" s="51">
        <v>43.025613176852524</v>
      </c>
      <c r="CG4" s="51">
        <v>14.551581694464565</v>
      </c>
      <c r="CH4" s="65">
        <f t="shared" ref="CH4:CH18" si="7">SUM(CD4:CG4)</f>
        <v>133.95134091477331</v>
      </c>
      <c r="CI4" s="69">
        <v>179.13966572425335</v>
      </c>
      <c r="CM4" s="34" t="s">
        <v>46</v>
      </c>
      <c r="CN4" s="37">
        <v>0.54475426603542132</v>
      </c>
      <c r="CO4" s="37">
        <v>0.37439189428092828</v>
      </c>
      <c r="CP4" s="37">
        <v>3.9531980946313343</v>
      </c>
      <c r="CQ4" s="37">
        <v>6.5183056995764668</v>
      </c>
      <c r="CR4" s="37">
        <f t="shared" ref="CR4:CR18" si="8">SUM(CN4:CQ4)</f>
        <v>11.39064995452415</v>
      </c>
      <c r="CS4" s="40">
        <v>10.0857741637316</v>
      </c>
      <c r="CV4" s="45" t="s">
        <v>46</v>
      </c>
      <c r="CW4" s="37">
        <v>2.939292595178129</v>
      </c>
      <c r="CX4" s="51">
        <v>49.563582980897699</v>
      </c>
      <c r="CY4" s="51">
        <v>69.242848889461698</v>
      </c>
      <c r="CZ4" s="37">
        <v>5.9209493099349499</v>
      </c>
      <c r="DA4" s="52">
        <f t="shared" ref="DA4:DA18" si="9">SUM(CW4:CZ4)</f>
        <v>127.66667377547249</v>
      </c>
      <c r="DB4" s="53">
        <v>134.79297517688084</v>
      </c>
      <c r="DF4" s="45" t="s">
        <v>46</v>
      </c>
      <c r="DG4" s="51">
        <v>1.0545113608346008</v>
      </c>
      <c r="DH4" s="37">
        <v>3.9957002875618302</v>
      </c>
      <c r="DI4" s="37">
        <v>1.5130753530283001</v>
      </c>
      <c r="DJ4" s="37">
        <v>1.6305404029978356</v>
      </c>
      <c r="DK4" s="37">
        <f t="shared" ref="DK4:DK18" si="10">SUM(DG4:DJ4)</f>
        <v>8.1938274044225672</v>
      </c>
      <c r="DL4" s="54">
        <v>8.2390599561962183</v>
      </c>
      <c r="DP4" s="45" t="s">
        <v>46</v>
      </c>
      <c r="DQ4" s="51">
        <v>0.84868239185780847</v>
      </c>
      <c r="DR4" s="37">
        <v>7.564226101151232</v>
      </c>
      <c r="DS4" s="37">
        <v>3.6220606856280737</v>
      </c>
      <c r="DT4" s="37">
        <v>3.4191784057866834</v>
      </c>
      <c r="DU4" s="51">
        <f t="shared" ref="DU4:DU18" si="11">SUM(DQ4:DT4)</f>
        <v>15.454147584423795</v>
      </c>
      <c r="DV4" s="55">
        <v>15.47442904518546</v>
      </c>
      <c r="DZ4" s="45" t="s">
        <v>46</v>
      </c>
      <c r="EA4" s="37">
        <v>2.6420397810219196</v>
      </c>
      <c r="EB4" s="37">
        <v>8.6223401606547334</v>
      </c>
      <c r="EC4" s="37">
        <v>8.2587203398239328</v>
      </c>
      <c r="ED4" s="37">
        <v>2.5894927228832421</v>
      </c>
      <c r="EE4" s="51">
        <f t="shared" ref="EE4:EE18" si="12">SUM(EA4:ED4)</f>
        <v>22.112593004383829</v>
      </c>
      <c r="EF4" s="55">
        <v>21.102722965721263</v>
      </c>
      <c r="EJ4" s="36" t="s">
        <v>46</v>
      </c>
      <c r="EK4" s="37">
        <v>0.58814027088128873</v>
      </c>
      <c r="EL4" s="37">
        <v>2.7626716144017638</v>
      </c>
      <c r="EM4" s="37">
        <v>1.4693821046666271</v>
      </c>
      <c r="EN4" s="37">
        <v>1.6246604660840998</v>
      </c>
      <c r="EO4" s="37">
        <f t="shared" ref="EO4:EO18" si="13">SUM(EK4:EN4)</f>
        <v>6.444854456033779</v>
      </c>
      <c r="EP4" s="39">
        <v>6.3758959582335404</v>
      </c>
    </row>
    <row r="5" spans="1:162">
      <c r="A5" s="37" t="s">
        <v>51</v>
      </c>
      <c r="B5" s="37">
        <v>2.3255388629063223</v>
      </c>
      <c r="C5" s="52">
        <v>245.73002447175605</v>
      </c>
      <c r="D5" s="51">
        <v>37.645920458806714</v>
      </c>
      <c r="E5" s="51">
        <v>49.44218400840164</v>
      </c>
      <c r="F5" s="65">
        <f t="shared" si="0"/>
        <v>335.14366780187072</v>
      </c>
      <c r="G5" s="66">
        <v>381.70994653095585</v>
      </c>
      <c r="K5" s="37" t="s">
        <v>51</v>
      </c>
      <c r="L5" s="37">
        <v>0.87462903466433206</v>
      </c>
      <c r="M5" s="37">
        <v>75.283458553268204</v>
      </c>
      <c r="N5" s="51">
        <v>32.143061329996598</v>
      </c>
      <c r="O5" s="51">
        <v>17.444344261897204</v>
      </c>
      <c r="P5" s="65">
        <f t="shared" si="1"/>
        <v>125.74549317982634</v>
      </c>
      <c r="Q5" s="66">
        <v>132.72784006547391</v>
      </c>
      <c r="U5" s="37" t="s">
        <v>51</v>
      </c>
      <c r="V5" s="37">
        <v>1.1470974832744958</v>
      </c>
      <c r="W5" s="51">
        <v>41.455196854077897</v>
      </c>
      <c r="X5" s="51">
        <v>72.752148230756333</v>
      </c>
      <c r="Y5" s="37">
        <v>9.5234278640480952</v>
      </c>
      <c r="Z5" s="65">
        <f t="shared" si="2"/>
        <v>124.87787043215681</v>
      </c>
      <c r="AA5" s="66">
        <v>125.82633297560311</v>
      </c>
      <c r="AE5" s="37" t="s">
        <v>51</v>
      </c>
      <c r="AF5" s="37">
        <v>2.1144884988184347</v>
      </c>
      <c r="AG5" s="52">
        <v>172.89289304711656</v>
      </c>
      <c r="AH5" s="51">
        <v>89.576147467536998</v>
      </c>
      <c r="AI5" s="51">
        <v>38.968059593629498</v>
      </c>
      <c r="AJ5" s="65">
        <f t="shared" si="3"/>
        <v>303.55158860710151</v>
      </c>
      <c r="AK5" s="66">
        <v>316.89073925125479</v>
      </c>
      <c r="AO5" s="37" t="s">
        <v>51</v>
      </c>
      <c r="AP5" s="37">
        <v>1.4903032149397346</v>
      </c>
      <c r="AQ5" s="52">
        <v>108.74198815831775</v>
      </c>
      <c r="AR5" s="51">
        <v>91.80447125145362</v>
      </c>
      <c r="AS5" s="51">
        <v>29.1102578978754</v>
      </c>
      <c r="AT5" s="65">
        <f t="shared" si="4"/>
        <v>231.1470205225865</v>
      </c>
      <c r="AU5" s="51">
        <v>237.9335797807625</v>
      </c>
      <c r="AY5" s="37" t="s">
        <v>51</v>
      </c>
      <c r="AZ5" s="37">
        <v>2.0355065408740747</v>
      </c>
      <c r="BA5" s="52">
        <v>183.738517442426</v>
      </c>
      <c r="BB5" s="52">
        <v>115.664575460392</v>
      </c>
      <c r="BC5" s="51">
        <v>44.525690439364688</v>
      </c>
      <c r="BD5" s="65">
        <f t="shared" si="5"/>
        <v>345.96428988305672</v>
      </c>
      <c r="BE5" s="66">
        <v>347.75145962848842</v>
      </c>
      <c r="BI5" s="37" t="s">
        <v>51</v>
      </c>
      <c r="BJ5" s="37">
        <v>1.6193623629051039</v>
      </c>
      <c r="BK5" s="52">
        <v>106.68157958258968</v>
      </c>
      <c r="BL5" s="52">
        <v>116.2746540102584</v>
      </c>
      <c r="BM5" s="51">
        <v>17.805459080347223</v>
      </c>
      <c r="BN5" s="65">
        <f t="shared" si="6"/>
        <v>242.38105503610041</v>
      </c>
      <c r="BO5" s="66">
        <v>249.19956260446642</v>
      </c>
      <c r="BQ5" s="37"/>
      <c r="BR5" s="37"/>
      <c r="BS5" s="35" t="s">
        <v>51</v>
      </c>
      <c r="BT5" s="37">
        <v>1.7323212059180664</v>
      </c>
      <c r="BU5" s="52">
        <v>209.12842927076142</v>
      </c>
      <c r="BV5" s="52">
        <v>214.53388337833624</v>
      </c>
      <c r="BW5" s="51">
        <v>12.376134041009955</v>
      </c>
      <c r="BX5" s="65">
        <v>437.77076789602563</v>
      </c>
      <c r="BY5" s="52">
        <v>408.42762399499748</v>
      </c>
      <c r="CC5" s="35" t="s">
        <v>51</v>
      </c>
      <c r="CD5" s="35">
        <v>2.055643897410866</v>
      </c>
      <c r="CE5" s="46">
        <v>134.67178390454123</v>
      </c>
      <c r="CF5" s="52">
        <v>148.98891894427354</v>
      </c>
      <c r="CG5" s="51">
        <v>16.028055771672619</v>
      </c>
      <c r="CH5" s="65">
        <f t="shared" si="7"/>
        <v>301.74440251789827</v>
      </c>
      <c r="CI5" s="66">
        <v>283.16102081468836</v>
      </c>
      <c r="CM5" s="34" t="s">
        <v>51</v>
      </c>
      <c r="CN5" s="37">
        <v>3.4086184670958468E-2</v>
      </c>
      <c r="CO5" s="37">
        <v>8.1717262943863139E-2</v>
      </c>
      <c r="CP5" s="37">
        <v>0.20632779064032086</v>
      </c>
      <c r="CQ5" s="37">
        <v>2.4828156127560685</v>
      </c>
      <c r="CR5" s="37">
        <f t="shared" si="8"/>
        <v>2.804946851011211</v>
      </c>
      <c r="CS5" s="39">
        <v>2.4749115893180198</v>
      </c>
      <c r="CV5" s="11" t="s">
        <v>51</v>
      </c>
      <c r="CW5" s="35">
        <v>1.4289146286888028</v>
      </c>
      <c r="CX5" s="42">
        <v>85.161019784217928</v>
      </c>
      <c r="CY5" s="42">
        <v>76.449637047169901</v>
      </c>
      <c r="CZ5" s="42">
        <v>24.73375215875382</v>
      </c>
      <c r="DA5" s="46">
        <f t="shared" si="9"/>
        <v>187.77332361883043</v>
      </c>
      <c r="DB5" s="47">
        <v>189.29655053702587</v>
      </c>
      <c r="DF5" s="11" t="s">
        <v>51</v>
      </c>
      <c r="DG5" s="35">
        <v>0.31087080454507521</v>
      </c>
      <c r="DH5" s="35">
        <v>3.3912816559568286</v>
      </c>
      <c r="DI5" s="35">
        <v>1.0298187886738144</v>
      </c>
      <c r="DJ5" s="35">
        <v>2.527834366666283</v>
      </c>
      <c r="DK5" s="35">
        <f t="shared" si="10"/>
        <v>7.2598056158420015</v>
      </c>
      <c r="DL5" s="44">
        <v>7.0395524370241995</v>
      </c>
      <c r="DP5" s="11" t="s">
        <v>51</v>
      </c>
      <c r="DQ5" s="35">
        <v>0.12177790155963396</v>
      </c>
      <c r="DR5" s="35">
        <v>5.8808042844103197</v>
      </c>
      <c r="DS5" s="35">
        <v>1.0044037792025127</v>
      </c>
      <c r="DT5" s="35">
        <v>3.08673574170043</v>
      </c>
      <c r="DU5" s="42">
        <f t="shared" si="11"/>
        <v>10.093721706872897</v>
      </c>
      <c r="DV5" s="44">
        <v>9.3361141367658504</v>
      </c>
      <c r="DZ5" s="11" t="s">
        <v>51</v>
      </c>
      <c r="EA5" s="35">
        <v>0.3538397334354017</v>
      </c>
      <c r="EB5" s="35">
        <v>7.343779047308125</v>
      </c>
      <c r="EC5" s="35">
        <v>2.5346824756991371</v>
      </c>
      <c r="ED5" s="35">
        <v>2.1745042979168305</v>
      </c>
      <c r="EE5" s="42">
        <f t="shared" si="12"/>
        <v>12.406805554359494</v>
      </c>
      <c r="EF5" s="43">
        <v>11.190867986518819</v>
      </c>
      <c r="EJ5" s="36" t="s">
        <v>51</v>
      </c>
      <c r="EK5" s="37">
        <v>8.7324240958715105E-2</v>
      </c>
      <c r="EL5" s="37">
        <v>1.6817399259655974</v>
      </c>
      <c r="EM5" s="37">
        <v>0.41633843912799712</v>
      </c>
      <c r="EN5" s="37">
        <v>1.45495047201711</v>
      </c>
      <c r="EO5" s="37">
        <f t="shared" si="13"/>
        <v>3.6403530780694195</v>
      </c>
      <c r="EP5" s="39">
        <v>3.3528112632090101</v>
      </c>
    </row>
    <row r="6" spans="1:162">
      <c r="A6" s="37" t="s">
        <v>52</v>
      </c>
      <c r="B6" s="37">
        <v>0.37298717352876481</v>
      </c>
      <c r="C6" s="48">
        <v>1141.6860962042911</v>
      </c>
      <c r="D6" s="52">
        <v>435.91306027644339</v>
      </c>
      <c r="E6" s="52">
        <v>619.21069864080459</v>
      </c>
      <c r="F6" s="71">
        <f t="shared" si="0"/>
        <v>2197.1828422950675</v>
      </c>
      <c r="G6" s="73">
        <v>2655.7922087643842</v>
      </c>
      <c r="K6" s="37" t="s">
        <v>52</v>
      </c>
      <c r="L6" s="37">
        <v>0.3000588474267134</v>
      </c>
      <c r="M6" s="52">
        <v>416.54106364290902</v>
      </c>
      <c r="N6" s="52">
        <v>362.73697530472401</v>
      </c>
      <c r="O6" s="52">
        <v>172.84277996047285</v>
      </c>
      <c r="P6" s="65">
        <f t="shared" si="1"/>
        <v>952.42087775553262</v>
      </c>
      <c r="Q6" s="66">
        <v>958.17215342995132</v>
      </c>
      <c r="U6" s="37" t="s">
        <v>52</v>
      </c>
      <c r="V6" s="37">
        <v>0.61322728514510105</v>
      </c>
      <c r="W6" s="52">
        <v>100.7477465648921</v>
      </c>
      <c r="X6" s="52">
        <v>278.79447424454338</v>
      </c>
      <c r="Y6" s="51">
        <v>26.020569658389963</v>
      </c>
      <c r="Z6" s="65">
        <f t="shared" si="2"/>
        <v>406.17601775297055</v>
      </c>
      <c r="AA6" s="66">
        <v>396.61563543343613</v>
      </c>
      <c r="AE6" s="37" t="s">
        <v>52</v>
      </c>
      <c r="AF6" s="37">
        <v>0.1357101240957484</v>
      </c>
      <c r="AG6" s="52">
        <v>381.72639774982503</v>
      </c>
      <c r="AH6" s="52">
        <v>366.73854922977301</v>
      </c>
      <c r="AI6" s="52">
        <v>166.88310653851627</v>
      </c>
      <c r="AJ6" s="65">
        <f t="shared" si="3"/>
        <v>915.48376364220996</v>
      </c>
      <c r="AK6" s="66">
        <v>929.72403943037614</v>
      </c>
      <c r="AO6" s="37" t="s">
        <v>52</v>
      </c>
      <c r="AP6" s="37">
        <v>0.21773493145677342</v>
      </c>
      <c r="AQ6" s="52">
        <v>268.61928549053675</v>
      </c>
      <c r="AR6" s="52">
        <v>382.67564471600934</v>
      </c>
      <c r="AS6" s="52">
        <v>119.2762643662771</v>
      </c>
      <c r="AT6" s="65">
        <f t="shared" si="4"/>
        <v>770.78892950427996</v>
      </c>
      <c r="AU6" s="51">
        <v>780.29803320423571</v>
      </c>
      <c r="AY6" s="37" t="s">
        <v>52</v>
      </c>
      <c r="AZ6" s="37">
        <v>0.17093694432961992</v>
      </c>
      <c r="BA6" s="52">
        <v>426.02863643122942</v>
      </c>
      <c r="BB6" s="52">
        <v>450.16330216685856</v>
      </c>
      <c r="BC6" s="52">
        <v>190.71923319860088</v>
      </c>
      <c r="BD6" s="71">
        <f t="shared" si="5"/>
        <v>1067.0821087410186</v>
      </c>
      <c r="BE6" s="73">
        <v>1130.7691189065008</v>
      </c>
      <c r="BI6" s="37" t="s">
        <v>52</v>
      </c>
      <c r="BJ6" s="37">
        <v>0.37976448905739768</v>
      </c>
      <c r="BK6" s="52">
        <v>289.47805667263754</v>
      </c>
      <c r="BL6" s="52">
        <v>487.00403641397554</v>
      </c>
      <c r="BM6" s="51">
        <v>78.589614277691538</v>
      </c>
      <c r="BN6" s="65">
        <f t="shared" si="6"/>
        <v>855.45147185336202</v>
      </c>
      <c r="BO6" s="66">
        <v>890.27126562036779</v>
      </c>
      <c r="BQ6" s="37"/>
      <c r="BR6" s="37"/>
      <c r="BS6" s="35" t="s">
        <v>52</v>
      </c>
      <c r="BT6" s="37">
        <v>0.14181227538666763</v>
      </c>
      <c r="BU6" s="52">
        <v>682.01814252290433</v>
      </c>
      <c r="BV6" s="48">
        <v>1302.718661803056</v>
      </c>
      <c r="BW6" s="51">
        <v>77.989435922783841</v>
      </c>
      <c r="BX6" s="71">
        <v>2062.8680525241307</v>
      </c>
      <c r="BY6" s="48">
        <v>1841.4697381336925</v>
      </c>
      <c r="CC6" s="35" t="s">
        <v>52</v>
      </c>
      <c r="CD6" s="35">
        <v>0.31860528322422887</v>
      </c>
      <c r="CE6" s="46">
        <v>332.76458496300017</v>
      </c>
      <c r="CF6" s="52">
        <v>583.69168354921896</v>
      </c>
      <c r="CG6" s="51">
        <v>54.892280043986702</v>
      </c>
      <c r="CH6" s="65">
        <f t="shared" si="7"/>
        <v>971.66715383943006</v>
      </c>
      <c r="CI6" s="66">
        <v>921.62399449703423</v>
      </c>
      <c r="CM6" s="34" t="s">
        <v>52</v>
      </c>
      <c r="CN6" s="37">
        <v>1.1270615999138534E-2</v>
      </c>
      <c r="CO6" s="37">
        <v>0.14167433077545366</v>
      </c>
      <c r="CP6" s="37">
        <v>0.21450512589878701</v>
      </c>
      <c r="CQ6" s="37">
        <v>3.967862701831081</v>
      </c>
      <c r="CR6" s="37">
        <f t="shared" si="8"/>
        <v>4.3353127745044606</v>
      </c>
      <c r="CS6" s="39">
        <v>3.4918956863747099</v>
      </c>
      <c r="CV6" s="45" t="s">
        <v>52</v>
      </c>
      <c r="CW6" s="35">
        <v>0.39728995931358058</v>
      </c>
      <c r="CX6" s="46">
        <v>341.80353594735101</v>
      </c>
      <c r="CY6" s="46">
        <v>469.72150608346902</v>
      </c>
      <c r="CZ6" s="46">
        <v>130.429261011465</v>
      </c>
      <c r="DA6" s="46">
        <f t="shared" si="9"/>
        <v>942.35159300159864</v>
      </c>
      <c r="DB6" s="53">
        <v>931.19163951343967</v>
      </c>
      <c r="DF6" s="45" t="s">
        <v>52</v>
      </c>
      <c r="DG6" s="35">
        <v>4.3312735000493756E-2</v>
      </c>
      <c r="DH6" s="35">
        <v>4.9094242347828052</v>
      </c>
      <c r="DI6" s="35">
        <v>2.1108108671105259</v>
      </c>
      <c r="DJ6" s="35">
        <v>5.0812697946116643</v>
      </c>
      <c r="DK6" s="42">
        <f t="shared" si="10"/>
        <v>12.144817631505489</v>
      </c>
      <c r="DL6" s="55">
        <v>11.952283852468117</v>
      </c>
      <c r="DP6" s="45" t="s">
        <v>52</v>
      </c>
      <c r="DQ6" s="35">
        <v>2.5439115519295995E-3</v>
      </c>
      <c r="DR6" s="35">
        <v>7.1509097754250899</v>
      </c>
      <c r="DS6" s="35">
        <v>2.07512931927196</v>
      </c>
      <c r="DT6" s="35">
        <v>6.3373718651729103</v>
      </c>
      <c r="DU6" s="42">
        <f t="shared" si="11"/>
        <v>15.565954871421889</v>
      </c>
      <c r="DV6" s="55">
        <v>15.101441636889868</v>
      </c>
      <c r="DZ6" s="45" t="s">
        <v>52</v>
      </c>
      <c r="EA6" s="35">
        <v>2.8587708979508183E-2</v>
      </c>
      <c r="EB6" s="35">
        <v>7.6517898306122731</v>
      </c>
      <c r="EC6" s="35">
        <v>5.980578760002194</v>
      </c>
      <c r="ED6" s="35">
        <v>4.833096157617887</v>
      </c>
      <c r="EE6" s="42">
        <f t="shared" si="12"/>
        <v>18.494052457211861</v>
      </c>
      <c r="EF6" s="55">
        <v>17.4444432727235</v>
      </c>
      <c r="EJ6" s="36" t="s">
        <v>52</v>
      </c>
      <c r="EK6" s="37">
        <v>2.2856639549788033E-2</v>
      </c>
      <c r="EL6" s="37">
        <v>2.8077648586297301</v>
      </c>
      <c r="EM6" s="37">
        <v>1.4842678863165459</v>
      </c>
      <c r="EN6" s="37">
        <v>3.3147559616730584</v>
      </c>
      <c r="EO6" s="37">
        <f t="shared" si="13"/>
        <v>7.6296453461691227</v>
      </c>
      <c r="EP6" s="39">
        <v>7.5796361044097598</v>
      </c>
    </row>
    <row r="7" spans="1:162">
      <c r="A7" s="37" t="s">
        <v>53</v>
      </c>
      <c r="B7" s="37">
        <v>0.71605215036030012</v>
      </c>
      <c r="C7" s="51">
        <v>54.226741523923685</v>
      </c>
      <c r="D7" s="51">
        <v>16.274062463572001</v>
      </c>
      <c r="E7" s="51">
        <v>24.40945133423007</v>
      </c>
      <c r="F7" s="61">
        <f t="shared" si="0"/>
        <v>95.626307472086054</v>
      </c>
      <c r="G7" s="66">
        <v>116.71429207309502</v>
      </c>
      <c r="K7" s="37" t="s">
        <v>53</v>
      </c>
      <c r="L7" s="37">
        <v>0.29151525256383881</v>
      </c>
      <c r="M7" s="51">
        <v>18.9268193798939</v>
      </c>
      <c r="N7" s="51">
        <v>10.4146450999117</v>
      </c>
      <c r="O7" s="37">
        <v>7.2146658772839309</v>
      </c>
      <c r="P7" s="61">
        <f t="shared" si="1"/>
        <v>36.84764560965337</v>
      </c>
      <c r="Q7" s="68">
        <v>37.999714476587229</v>
      </c>
      <c r="U7" s="37" t="s">
        <v>53</v>
      </c>
      <c r="V7" s="37">
        <v>0.29376866496104759</v>
      </c>
      <c r="W7" s="37">
        <v>8.7054217519940611</v>
      </c>
      <c r="X7" s="51">
        <v>21.9349899761499</v>
      </c>
      <c r="Y7" s="37">
        <v>2.4837424813135387</v>
      </c>
      <c r="Z7" s="61">
        <f t="shared" si="2"/>
        <v>33.417922874418551</v>
      </c>
      <c r="AA7" s="68">
        <v>31.934804690680064</v>
      </c>
      <c r="AE7" s="37" t="s">
        <v>53</v>
      </c>
      <c r="AF7" s="37">
        <v>0.55475149405429003</v>
      </c>
      <c r="AG7" s="51">
        <v>32.459870888306703</v>
      </c>
      <c r="AH7" s="51">
        <v>29.339597835281602</v>
      </c>
      <c r="AI7" s="51">
        <v>16.400545570320702</v>
      </c>
      <c r="AJ7" s="61">
        <f t="shared" si="3"/>
        <v>78.754765787963294</v>
      </c>
      <c r="AK7" s="68">
        <v>78.387420093567812</v>
      </c>
      <c r="AO7" s="37" t="s">
        <v>53</v>
      </c>
      <c r="AP7" s="37">
        <v>0.35299506265545388</v>
      </c>
      <c r="AQ7" s="51">
        <v>19.774866807741006</v>
      </c>
      <c r="AR7" s="51">
        <v>26.328485888635399</v>
      </c>
      <c r="AS7" s="51">
        <v>10.476124837255735</v>
      </c>
      <c r="AT7" s="61">
        <f t="shared" si="4"/>
        <v>56.932472596287596</v>
      </c>
      <c r="AU7" s="51">
        <v>55.04425651671442</v>
      </c>
      <c r="AY7" s="37" t="s">
        <v>53</v>
      </c>
      <c r="AZ7" s="37">
        <v>0.47874739850900405</v>
      </c>
      <c r="BA7" s="51">
        <v>29.257061659464313</v>
      </c>
      <c r="BB7" s="51">
        <v>32.569721475457406</v>
      </c>
      <c r="BC7" s="51">
        <v>16.275447170541362</v>
      </c>
      <c r="BD7" s="61">
        <f t="shared" si="5"/>
        <v>78.580977703972081</v>
      </c>
      <c r="BE7" s="68">
        <v>77.014304107027996</v>
      </c>
      <c r="BI7" s="37" t="s">
        <v>53</v>
      </c>
      <c r="BJ7" s="37">
        <v>0.39707440928714127</v>
      </c>
      <c r="BK7" s="51">
        <v>19.793582386208495</v>
      </c>
      <c r="BL7" s="51">
        <v>32.051687681285998</v>
      </c>
      <c r="BM7" s="37">
        <v>5.0104933896001773</v>
      </c>
      <c r="BN7" s="61">
        <f t="shared" si="6"/>
        <v>57.252837866381817</v>
      </c>
      <c r="BO7" s="68">
        <v>59.931696311676731</v>
      </c>
      <c r="BQ7" s="37"/>
      <c r="BR7" s="37"/>
      <c r="BS7" s="35" t="s">
        <v>53</v>
      </c>
      <c r="BT7" s="37">
        <v>0.47180857369173373</v>
      </c>
      <c r="BU7" s="51">
        <v>38.225576790578693</v>
      </c>
      <c r="BV7" s="51">
        <v>85.18987680613867</v>
      </c>
      <c r="BW7" s="37">
        <v>4.2920184365633949</v>
      </c>
      <c r="BX7" s="65">
        <v>128.1792806069725</v>
      </c>
      <c r="BY7" s="52">
        <v>111.73088318391669</v>
      </c>
      <c r="CC7" s="35" t="s">
        <v>53</v>
      </c>
      <c r="CD7" s="35">
        <v>0.51866702970996637</v>
      </c>
      <c r="CE7" s="42">
        <v>25.133048267591107</v>
      </c>
      <c r="CF7" s="51">
        <v>41.698932054764001</v>
      </c>
      <c r="CG7" s="37">
        <v>4.931053030756428</v>
      </c>
      <c r="CH7" s="61">
        <f t="shared" si="7"/>
        <v>72.281700382821498</v>
      </c>
      <c r="CI7" s="68">
        <v>67.770492177329928</v>
      </c>
      <c r="CM7" s="34" t="s">
        <v>53</v>
      </c>
      <c r="CN7" s="37">
        <v>7.6149145229138758E-3</v>
      </c>
      <c r="CO7" s="37">
        <v>5.8935398193411901E-3</v>
      </c>
      <c r="CP7" s="37">
        <v>3.4034878723913295E-2</v>
      </c>
      <c r="CQ7" s="37">
        <v>0.41929335804083634</v>
      </c>
      <c r="CR7" s="37">
        <f t="shared" si="8"/>
        <v>0.46683669110700471</v>
      </c>
      <c r="CS7" s="39">
        <v>0.45140593898499498</v>
      </c>
      <c r="CV7" s="11" t="s">
        <v>53</v>
      </c>
      <c r="CW7" s="35">
        <v>0.37972953077786942</v>
      </c>
      <c r="CX7" s="42">
        <v>16.966021314384399</v>
      </c>
      <c r="CY7" s="42">
        <v>24.274630154491199</v>
      </c>
      <c r="CZ7" s="35">
        <v>8.0499486228456103</v>
      </c>
      <c r="DA7" s="42">
        <f t="shared" si="9"/>
        <v>49.670329622499075</v>
      </c>
      <c r="DB7" s="43">
        <v>48.585198542193012</v>
      </c>
      <c r="DF7" s="11" t="s">
        <v>53</v>
      </c>
      <c r="DG7" s="35">
        <v>8.7614053677159645E-2</v>
      </c>
      <c r="DH7" s="35">
        <v>0.71090914386486159</v>
      </c>
      <c r="DI7" s="35">
        <v>0.27564800459473193</v>
      </c>
      <c r="DJ7" s="35">
        <v>0.51932393522185316</v>
      </c>
      <c r="DK7" s="35">
        <f t="shared" si="10"/>
        <v>1.5934951373586066</v>
      </c>
      <c r="DL7" s="44">
        <v>1.6181139435565253</v>
      </c>
      <c r="DP7" s="11" t="s">
        <v>53</v>
      </c>
      <c r="DQ7" s="35">
        <v>3.1487106322043892E-2</v>
      </c>
      <c r="DR7" s="35">
        <v>0.93512691754266197</v>
      </c>
      <c r="DS7" s="35">
        <v>0.30315403701829102</v>
      </c>
      <c r="DT7" s="35">
        <v>0.92092132710663999</v>
      </c>
      <c r="DU7" s="35">
        <f t="shared" si="11"/>
        <v>2.1906893879896367</v>
      </c>
      <c r="DV7" s="44">
        <v>2.152350734254342</v>
      </c>
      <c r="DZ7" s="11" t="s">
        <v>53</v>
      </c>
      <c r="EA7" s="35">
        <v>9.6267900027910039E-2</v>
      </c>
      <c r="EB7" s="35">
        <v>0.94406981046385041</v>
      </c>
      <c r="EC7" s="35">
        <v>0.92285271875533936</v>
      </c>
      <c r="ED7" s="35">
        <v>0.71609974185574277</v>
      </c>
      <c r="EE7" s="35">
        <f t="shared" si="12"/>
        <v>2.6792901711028425</v>
      </c>
      <c r="EF7" s="44">
        <v>2.5114620398209615</v>
      </c>
      <c r="EJ7" s="36" t="s">
        <v>53</v>
      </c>
      <c r="EK7" s="37">
        <v>2.3602861307002624E-2</v>
      </c>
      <c r="EL7" s="37">
        <v>0.28047970518088711</v>
      </c>
      <c r="EM7" s="37">
        <v>0.15737441284470735</v>
      </c>
      <c r="EN7" s="37">
        <v>0.41861076484504173</v>
      </c>
      <c r="EO7" s="37">
        <f t="shared" si="13"/>
        <v>0.88006774417763878</v>
      </c>
      <c r="EP7" s="39">
        <v>0.88100955896576805</v>
      </c>
    </row>
    <row r="8" spans="1:162">
      <c r="A8" s="37" t="s">
        <v>54</v>
      </c>
      <c r="B8" s="37">
        <v>3.7646935142316478</v>
      </c>
      <c r="C8" s="52">
        <v>199.89598477920887</v>
      </c>
      <c r="D8" s="51">
        <v>65.129709142848483</v>
      </c>
      <c r="E8" s="51">
        <v>89.423319493211551</v>
      </c>
      <c r="F8" s="65">
        <f t="shared" si="0"/>
        <v>358.21370692950052</v>
      </c>
      <c r="G8" s="66">
        <v>406.11843380104</v>
      </c>
      <c r="K8" s="37" t="s">
        <v>54</v>
      </c>
      <c r="L8" s="37">
        <v>1.5474011359233462</v>
      </c>
      <c r="M8" s="51">
        <v>71.708826231803172</v>
      </c>
      <c r="N8" s="51">
        <v>40.924667152260298</v>
      </c>
      <c r="O8" s="51">
        <v>27.350082174693949</v>
      </c>
      <c r="P8" s="65">
        <f t="shared" si="1"/>
        <v>141.53097669468076</v>
      </c>
      <c r="Q8" s="66">
        <v>149.54180087990827</v>
      </c>
      <c r="U8" s="37" t="s">
        <v>54</v>
      </c>
      <c r="V8" s="37">
        <v>1.4833592832838836</v>
      </c>
      <c r="W8" s="51">
        <v>33.993343029482475</v>
      </c>
      <c r="X8" s="51">
        <v>81.742532889851802</v>
      </c>
      <c r="Y8" s="37">
        <v>9.1420461472357122</v>
      </c>
      <c r="Z8" s="65">
        <f t="shared" si="2"/>
        <v>126.36128134985388</v>
      </c>
      <c r="AA8" s="66">
        <v>128.85423636471327</v>
      </c>
      <c r="AE8" s="37" t="s">
        <v>54</v>
      </c>
      <c r="AF8" s="37">
        <v>3.0283164718996218</v>
      </c>
      <c r="AG8" s="52">
        <v>126.88290984140826</v>
      </c>
      <c r="AH8" s="52">
        <v>126.71813250949526</v>
      </c>
      <c r="AI8" s="51">
        <v>62.880725254049366</v>
      </c>
      <c r="AJ8" s="65">
        <f t="shared" si="3"/>
        <v>319.51008407685254</v>
      </c>
      <c r="AK8" s="66">
        <v>315.40850427765247</v>
      </c>
      <c r="AO8" s="37" t="s">
        <v>54</v>
      </c>
      <c r="AP8" s="37">
        <v>1.9012681232709339</v>
      </c>
      <c r="AQ8" s="51">
        <v>73.539537853906097</v>
      </c>
      <c r="AR8" s="52">
        <v>111.47114235876499</v>
      </c>
      <c r="AS8" s="51">
        <v>42.086082695683459</v>
      </c>
      <c r="AT8" s="65">
        <f t="shared" si="4"/>
        <v>228.99803103162549</v>
      </c>
      <c r="AU8" s="51">
        <v>224.20819251993916</v>
      </c>
      <c r="AY8" s="37" t="s">
        <v>54</v>
      </c>
      <c r="AZ8" s="37">
        <v>2.6489963489934989</v>
      </c>
      <c r="BA8" s="52">
        <v>114.81964791271642</v>
      </c>
      <c r="BB8" s="52">
        <v>137.78184341258526</v>
      </c>
      <c r="BC8" s="51">
        <v>64.249351721711676</v>
      </c>
      <c r="BD8" s="65">
        <f t="shared" si="5"/>
        <v>319.49983939600685</v>
      </c>
      <c r="BE8" s="66">
        <v>315.1241476683017</v>
      </c>
      <c r="BI8" s="37" t="s">
        <v>54</v>
      </c>
      <c r="BJ8" s="37">
        <v>2.1046905348720455</v>
      </c>
      <c r="BK8" s="51">
        <v>76.727529588263579</v>
      </c>
      <c r="BL8" s="52">
        <v>142.35760932590901</v>
      </c>
      <c r="BM8" s="51">
        <v>20.270834177698433</v>
      </c>
      <c r="BN8" s="65">
        <f t="shared" si="6"/>
        <v>241.46066362674304</v>
      </c>
      <c r="BO8" s="66">
        <v>240.31373434606246</v>
      </c>
      <c r="BQ8" s="37"/>
      <c r="BR8" s="37"/>
      <c r="BS8" s="35" t="s">
        <v>54</v>
      </c>
      <c r="BT8" s="37">
        <v>2.5746216814844205</v>
      </c>
      <c r="BU8" s="52">
        <v>145.76756961552891</v>
      </c>
      <c r="BV8" s="52">
        <v>289.5</v>
      </c>
      <c r="BW8" s="51">
        <v>15.571676534166578</v>
      </c>
      <c r="BX8" s="65">
        <v>453.41386783117991</v>
      </c>
      <c r="BY8" s="52">
        <v>400.88056942336749</v>
      </c>
      <c r="CC8" s="35" t="s">
        <v>54</v>
      </c>
      <c r="CD8" s="35">
        <v>2.7458152215477707</v>
      </c>
      <c r="CE8" s="42">
        <v>97.775182636367205</v>
      </c>
      <c r="CF8" s="52">
        <v>195.7</v>
      </c>
      <c r="CG8" s="51">
        <v>18.41780877714411</v>
      </c>
      <c r="CH8" s="65">
        <f t="shared" si="7"/>
        <v>314.6388066350591</v>
      </c>
      <c r="CI8" s="66">
        <v>273.07257818878168</v>
      </c>
      <c r="CM8" s="34" t="s">
        <v>54</v>
      </c>
      <c r="CN8" s="37">
        <v>4.3946634592523459E-2</v>
      </c>
      <c r="CO8" s="37">
        <v>2.9043589108164604E-2</v>
      </c>
      <c r="CP8" s="37">
        <v>0.14598892167149718</v>
      </c>
      <c r="CQ8" s="37">
        <v>1.8476476258467789</v>
      </c>
      <c r="CR8" s="37">
        <f t="shared" si="8"/>
        <v>2.0666267712189641</v>
      </c>
      <c r="CS8" s="39">
        <v>1.9314188940354999</v>
      </c>
      <c r="CV8" s="11" t="s">
        <v>54</v>
      </c>
      <c r="CW8" s="35">
        <v>2.0045000799333765</v>
      </c>
      <c r="CX8" s="42">
        <v>63.220614435843302</v>
      </c>
      <c r="CY8" s="46">
        <v>101.30001049513901</v>
      </c>
      <c r="CZ8" s="42">
        <v>33.141809960993101</v>
      </c>
      <c r="DA8" s="46">
        <f t="shared" si="9"/>
        <v>199.6669349719088</v>
      </c>
      <c r="DB8" s="47">
        <v>192.08596237696921</v>
      </c>
      <c r="DF8" s="11" t="s">
        <v>54</v>
      </c>
      <c r="DG8" s="35">
        <v>0.47257270919252037</v>
      </c>
      <c r="DH8" s="35">
        <v>3.0454312319217878</v>
      </c>
      <c r="DI8" s="35">
        <v>1.1850848414700066</v>
      </c>
      <c r="DJ8" s="35">
        <v>1.9316857043494049</v>
      </c>
      <c r="DK8" s="35">
        <f t="shared" si="10"/>
        <v>6.6347744869337202</v>
      </c>
      <c r="DL8" s="59">
        <v>6.5918777554067134</v>
      </c>
      <c r="DP8" s="11" t="s">
        <v>54</v>
      </c>
      <c r="DQ8" s="35">
        <v>0.19785224411640778</v>
      </c>
      <c r="DR8" s="35">
        <v>3.9192182595601199</v>
      </c>
      <c r="DS8" s="35">
        <v>1.34496232129715</v>
      </c>
      <c r="DT8" s="35">
        <v>4.1021524597827002</v>
      </c>
      <c r="DU8" s="42">
        <f t="shared" si="11"/>
        <v>9.5641852847563769</v>
      </c>
      <c r="DV8" s="44">
        <v>9.3003883706085713</v>
      </c>
      <c r="DZ8" s="11" t="s">
        <v>54</v>
      </c>
      <c r="EA8" s="35">
        <v>0.60419904912855016</v>
      </c>
      <c r="EB8" s="35">
        <v>3.7717615466355499</v>
      </c>
      <c r="EC8" s="35">
        <v>4.01690894732271</v>
      </c>
      <c r="ED8" s="35">
        <v>3.2254460070121209</v>
      </c>
      <c r="EE8" s="42">
        <f t="shared" si="12"/>
        <v>11.618315550098931</v>
      </c>
      <c r="EF8" s="44">
        <v>11.057077355545085</v>
      </c>
      <c r="EJ8" s="36" t="s">
        <v>54</v>
      </c>
      <c r="EK8" s="37">
        <v>0.1383997648989202</v>
      </c>
      <c r="EL8" s="37">
        <v>1.0903824681734211</v>
      </c>
      <c r="EM8" s="37">
        <v>0.68401297820938989</v>
      </c>
      <c r="EN8" s="37">
        <v>1.7405581390557163</v>
      </c>
      <c r="EO8" s="37">
        <f t="shared" si="13"/>
        <v>3.6533533503374476</v>
      </c>
      <c r="EP8" s="39">
        <v>3.8644553509539601</v>
      </c>
    </row>
    <row r="9" spans="1:162">
      <c r="A9" s="37" t="s">
        <v>55</v>
      </c>
      <c r="B9" s="37">
        <v>1.2272666557443275</v>
      </c>
      <c r="C9" s="51">
        <v>41.154821575201645</v>
      </c>
      <c r="D9" s="51">
        <v>16.714078148687623</v>
      </c>
      <c r="E9" s="51">
        <v>28.56917522022955</v>
      </c>
      <c r="F9" s="61">
        <f t="shared" si="0"/>
        <v>87.665341599863154</v>
      </c>
      <c r="G9" s="68">
        <v>99.537811426533338</v>
      </c>
      <c r="K9" s="37" t="s">
        <v>55</v>
      </c>
      <c r="L9" s="37">
        <v>0.50888545000993646</v>
      </c>
      <c r="M9" s="51">
        <v>18.0148361570518</v>
      </c>
      <c r="N9" s="51">
        <v>13.092322322499699</v>
      </c>
      <c r="O9" s="37">
        <v>7.3595094684583984</v>
      </c>
      <c r="P9" s="61">
        <f t="shared" si="1"/>
        <v>38.975553398019834</v>
      </c>
      <c r="Q9" s="68">
        <v>39.113082964162508</v>
      </c>
      <c r="U9" s="37" t="s">
        <v>55</v>
      </c>
      <c r="V9" s="37">
        <v>0.43835219020505412</v>
      </c>
      <c r="W9" s="37">
        <v>6.0454167286044678</v>
      </c>
      <c r="X9" s="51">
        <v>21.249402166632269</v>
      </c>
      <c r="Y9" s="37">
        <v>2.1324968368583628</v>
      </c>
      <c r="Z9" s="61">
        <f t="shared" si="2"/>
        <v>29.865667922300151</v>
      </c>
      <c r="AA9" s="68">
        <v>29.911322133548257</v>
      </c>
      <c r="AE9" s="37" t="s">
        <v>55</v>
      </c>
      <c r="AF9" s="37">
        <v>0.91433203956238285</v>
      </c>
      <c r="AG9" s="51">
        <v>26.100070486198</v>
      </c>
      <c r="AH9" s="51">
        <v>29.152141591393807</v>
      </c>
      <c r="AI9" s="51">
        <v>18.200485783233603</v>
      </c>
      <c r="AJ9" s="61">
        <f t="shared" si="3"/>
        <v>74.367029900387791</v>
      </c>
      <c r="AK9" s="68">
        <v>74.671609180888026</v>
      </c>
      <c r="AO9" s="37" t="s">
        <v>55</v>
      </c>
      <c r="AP9" s="37">
        <v>0.56829564029991397</v>
      </c>
      <c r="AQ9" s="51">
        <v>13.454789595063028</v>
      </c>
      <c r="AR9" s="51">
        <v>27.951919126595701</v>
      </c>
      <c r="AS9" s="37">
        <v>9.9264540743857221</v>
      </c>
      <c r="AT9" s="61">
        <f t="shared" si="4"/>
        <v>51.901458436344363</v>
      </c>
      <c r="AU9" s="51">
        <v>52.328388131623676</v>
      </c>
      <c r="AY9" s="37" t="s">
        <v>55</v>
      </c>
      <c r="AZ9" s="37">
        <v>0.77989868916183458</v>
      </c>
      <c r="BA9" s="51">
        <v>19.662701948459414</v>
      </c>
      <c r="BB9" s="51">
        <v>30.361550436468502</v>
      </c>
      <c r="BC9" s="51">
        <v>17.208040239740924</v>
      </c>
      <c r="BD9" s="61">
        <f t="shared" si="5"/>
        <v>68.01219131383067</v>
      </c>
      <c r="BE9" s="68">
        <v>70.978875795082914</v>
      </c>
      <c r="BI9" s="37" t="s">
        <v>55</v>
      </c>
      <c r="BJ9" s="37">
        <v>0.61148824238547572</v>
      </c>
      <c r="BK9" s="51">
        <v>13.489571435771431</v>
      </c>
      <c r="BL9" s="51">
        <v>35.831064476508097</v>
      </c>
      <c r="BM9" s="37">
        <v>5.0851492580163349</v>
      </c>
      <c r="BN9" s="61">
        <f t="shared" si="6"/>
        <v>55.017273412681341</v>
      </c>
      <c r="BO9" s="68">
        <v>55.01917486332917</v>
      </c>
      <c r="BQ9" s="37"/>
      <c r="BR9" s="37"/>
      <c r="BS9" s="35" t="s">
        <v>55</v>
      </c>
      <c r="BT9" s="37">
        <v>0.80991283634534195</v>
      </c>
      <c r="BU9" s="51">
        <v>25.270838570005246</v>
      </c>
      <c r="BV9" s="51">
        <v>62.030870852381099</v>
      </c>
      <c r="BW9" s="37">
        <v>4.2090979556019246</v>
      </c>
      <c r="BX9" s="65">
        <v>92.320720214333605</v>
      </c>
      <c r="BY9" s="51">
        <v>93.952757301951692</v>
      </c>
      <c r="CC9" s="35" t="s">
        <v>55</v>
      </c>
      <c r="CD9" s="35">
        <v>0.82931322194275947</v>
      </c>
      <c r="CE9" s="42">
        <v>17.216926402195362</v>
      </c>
      <c r="CF9" s="51">
        <v>48.700063260784603</v>
      </c>
      <c r="CG9" s="37">
        <v>4.7754702495381913</v>
      </c>
      <c r="CH9" s="61">
        <f t="shared" si="7"/>
        <v>71.521773134460915</v>
      </c>
      <c r="CI9" s="68">
        <v>62.527853717070172</v>
      </c>
      <c r="CM9" s="34" t="s">
        <v>55</v>
      </c>
      <c r="CN9" s="37">
        <v>1.2533220629403225E-2</v>
      </c>
      <c r="CO9" s="37">
        <v>7.0541558985334372E-3</v>
      </c>
      <c r="CP9" s="37">
        <v>3.4609328706614331E-2</v>
      </c>
      <c r="CQ9" s="37">
        <v>0.36738127713062874</v>
      </c>
      <c r="CR9" s="37">
        <f t="shared" si="8"/>
        <v>0.42157798236517974</v>
      </c>
      <c r="CS9" s="39">
        <v>0.39642262368331699</v>
      </c>
      <c r="CV9" s="11" t="s">
        <v>55</v>
      </c>
      <c r="CW9" s="35">
        <v>0.60284408340874107</v>
      </c>
      <c r="CX9" s="42">
        <v>12.959770517576345</v>
      </c>
      <c r="CY9" s="42">
        <v>23.458081588162731</v>
      </c>
      <c r="CZ9" s="35">
        <v>8.4527597449954133</v>
      </c>
      <c r="DA9" s="42">
        <f t="shared" si="9"/>
        <v>45.473455934143225</v>
      </c>
      <c r="DB9" s="43">
        <v>45.165133214380418</v>
      </c>
      <c r="DF9" s="11" t="s">
        <v>55</v>
      </c>
      <c r="DG9" s="35">
        <v>0.12760271717130109</v>
      </c>
      <c r="DH9" s="35">
        <v>0.61706858368997408</v>
      </c>
      <c r="DI9" s="35">
        <v>0.30538264076550425</v>
      </c>
      <c r="DJ9" s="35">
        <v>0.37963532757349105</v>
      </c>
      <c r="DK9" s="35">
        <f t="shared" si="10"/>
        <v>1.4296892692002703</v>
      </c>
      <c r="DL9" s="44">
        <v>1.4720750052237574</v>
      </c>
      <c r="DP9" s="11" t="s">
        <v>55</v>
      </c>
      <c r="DQ9" s="35">
        <v>6.1035953955469839E-2</v>
      </c>
      <c r="DR9" s="35">
        <v>0.78350190867796699</v>
      </c>
      <c r="DS9" s="35">
        <v>0.40352455224322797</v>
      </c>
      <c r="DT9" s="35">
        <v>0.91887639571166801</v>
      </c>
      <c r="DU9" s="35">
        <f t="shared" si="11"/>
        <v>2.1669388105883329</v>
      </c>
      <c r="DV9" s="44">
        <v>2.0977583850564407</v>
      </c>
      <c r="DZ9" s="11" t="s">
        <v>55</v>
      </c>
      <c r="EA9" s="35">
        <v>0.183362547969986</v>
      </c>
      <c r="EB9" s="35">
        <v>0.65433991091064891</v>
      </c>
      <c r="EC9" s="35">
        <v>1.1309968135718287</v>
      </c>
      <c r="ED9" s="35">
        <v>0.70985770849052099</v>
      </c>
      <c r="EE9" s="35">
        <f t="shared" si="12"/>
        <v>2.6785569809429846</v>
      </c>
      <c r="EF9" s="44">
        <v>2.5545749975925287</v>
      </c>
      <c r="EJ9" s="36" t="s">
        <v>55</v>
      </c>
      <c r="EK9" s="37">
        <v>3.9987848276260098E-2</v>
      </c>
      <c r="EL9" s="37">
        <v>0.20698238644192285</v>
      </c>
      <c r="EM9" s="37">
        <v>0.18330067541083997</v>
      </c>
      <c r="EN9" s="37">
        <v>0.40723451887032347</v>
      </c>
      <c r="EO9" s="37">
        <f t="shared" si="13"/>
        <v>0.83750542899934644</v>
      </c>
      <c r="EP9" s="39">
        <v>0.86107365977661399</v>
      </c>
    </row>
    <row r="10" spans="1:162">
      <c r="A10" s="37" t="s">
        <v>56</v>
      </c>
      <c r="B10" s="37">
        <v>0.28160509974668119</v>
      </c>
      <c r="C10" s="37">
        <v>8.8722720152808474</v>
      </c>
      <c r="D10" s="37">
        <v>4.4247869881310447</v>
      </c>
      <c r="E10" s="37">
        <v>5.2207618499742168</v>
      </c>
      <c r="F10" s="61">
        <f t="shared" si="0"/>
        <v>18.79942595313279</v>
      </c>
      <c r="G10" s="68">
        <v>22.513446107075421</v>
      </c>
      <c r="K10" s="37" t="s">
        <v>56</v>
      </c>
      <c r="L10" s="37">
        <v>0.16362646704270278</v>
      </c>
      <c r="M10" s="37">
        <v>3.9317953767026999</v>
      </c>
      <c r="N10" s="37">
        <v>3.4063321308137402</v>
      </c>
      <c r="O10" s="37">
        <v>1.4237174584567969</v>
      </c>
      <c r="P10" s="63">
        <f t="shared" si="1"/>
        <v>8.9254714330159395</v>
      </c>
      <c r="Q10" s="67">
        <v>9.5753050964970843</v>
      </c>
      <c r="U10" s="37" t="s">
        <v>56</v>
      </c>
      <c r="V10" s="37">
        <v>0.11962455273914444</v>
      </c>
      <c r="W10" s="37">
        <v>1.4249848546199988</v>
      </c>
      <c r="X10" s="37">
        <v>5.2121251321451698</v>
      </c>
      <c r="Y10" s="37">
        <v>0.4857580078498292</v>
      </c>
      <c r="Z10" s="63">
        <f t="shared" si="2"/>
        <v>7.2424925473541419</v>
      </c>
      <c r="AA10" s="67">
        <v>7.3446750418511426</v>
      </c>
      <c r="AE10" s="37" t="s">
        <v>56</v>
      </c>
      <c r="AF10" s="37">
        <v>0.22883999301639532</v>
      </c>
      <c r="AG10" s="37">
        <v>5.4759116480391592</v>
      </c>
      <c r="AH10" s="37">
        <v>9.6131267267882876</v>
      </c>
      <c r="AI10" s="37">
        <v>3.126391705909207</v>
      </c>
      <c r="AJ10" s="61">
        <f t="shared" si="3"/>
        <v>18.444270073753049</v>
      </c>
      <c r="AK10" s="68">
        <v>18.512873885709165</v>
      </c>
      <c r="AO10" s="54" t="s">
        <v>56</v>
      </c>
      <c r="AP10" s="37">
        <v>0.15261296254888529</v>
      </c>
      <c r="AQ10" s="37">
        <v>3.262144139204382</v>
      </c>
      <c r="AR10" s="37">
        <v>7.6036871916545001</v>
      </c>
      <c r="AS10" s="37">
        <v>1.9569993231742819</v>
      </c>
      <c r="AT10" s="61">
        <f t="shared" si="4"/>
        <v>12.97544361658205</v>
      </c>
      <c r="AU10" s="51">
        <v>13.180287753531168</v>
      </c>
      <c r="AY10" s="54" t="s">
        <v>56</v>
      </c>
      <c r="AZ10" s="37">
        <v>0.21696733902438936</v>
      </c>
      <c r="BA10" s="37">
        <v>4.9006862536804219</v>
      </c>
      <c r="BB10" s="37">
        <v>7.736027551292767</v>
      </c>
      <c r="BC10" s="37">
        <v>3.0367165106933376</v>
      </c>
      <c r="BD10" s="61">
        <f t="shared" si="5"/>
        <v>15.890397654690915</v>
      </c>
      <c r="BE10" s="68">
        <v>17.965488627611418</v>
      </c>
      <c r="BI10" s="54" t="s">
        <v>56</v>
      </c>
      <c r="BJ10" s="37">
        <v>0.1680720788665577</v>
      </c>
      <c r="BK10" s="37">
        <v>3.251455383778032</v>
      </c>
      <c r="BL10" s="37">
        <v>6.8362470164705558</v>
      </c>
      <c r="BM10" s="37">
        <v>1.189440170233073</v>
      </c>
      <c r="BN10" s="61">
        <f t="shared" si="6"/>
        <v>11.44521464934822</v>
      </c>
      <c r="BO10" s="67">
        <v>12.569873939085584</v>
      </c>
      <c r="BQ10" s="37"/>
      <c r="BR10" s="37"/>
      <c r="BS10" s="35" t="s">
        <v>56</v>
      </c>
      <c r="BT10" s="37">
        <v>0.20454759628857772</v>
      </c>
      <c r="BU10" s="37">
        <v>5.8455602778122273</v>
      </c>
      <c r="BV10" s="51">
        <v>16.011294556193473</v>
      </c>
      <c r="BW10" s="37">
        <v>1.1139512775057578</v>
      </c>
      <c r="BX10" s="61">
        <v>23.175353707800035</v>
      </c>
      <c r="BY10" s="51">
        <v>20.944929320924334</v>
      </c>
      <c r="CC10" s="35" t="s">
        <v>56</v>
      </c>
      <c r="CD10" s="35">
        <v>0.2168392209114777</v>
      </c>
      <c r="CE10" s="35">
        <v>4.2164782703959958</v>
      </c>
      <c r="CF10" s="37">
        <v>9.3173837309119989</v>
      </c>
      <c r="CG10" s="37">
        <v>1.2526406748221182</v>
      </c>
      <c r="CH10" s="61">
        <f t="shared" si="7"/>
        <v>15.00334189704159</v>
      </c>
      <c r="CI10" s="68">
        <v>15.949235423109501</v>
      </c>
      <c r="CM10" s="34" t="s">
        <v>56</v>
      </c>
      <c r="CN10" s="37">
        <v>1.464171526736875E-3</v>
      </c>
      <c r="CO10" s="37">
        <v>6.293144601377078E-3</v>
      </c>
      <c r="CP10" s="37">
        <v>1.3628496838668958E-2</v>
      </c>
      <c r="CQ10" s="37">
        <v>9.8132230043775664E-2</v>
      </c>
      <c r="CR10" s="37">
        <f t="shared" si="8"/>
        <v>0.11951804301055857</v>
      </c>
      <c r="CS10" s="39">
        <v>9.9643378173097499E-2</v>
      </c>
      <c r="CV10" s="11" t="s">
        <v>56</v>
      </c>
      <c r="CW10" s="35">
        <v>0.15190940586726542</v>
      </c>
      <c r="CX10" s="35">
        <v>2.9874808202541447</v>
      </c>
      <c r="CY10" s="35">
        <v>6.2020741540184101</v>
      </c>
      <c r="CZ10" s="35">
        <v>1.67314908852644</v>
      </c>
      <c r="DA10" s="42">
        <f t="shared" si="9"/>
        <v>11.01461346866626</v>
      </c>
      <c r="DB10" s="43">
        <v>10.432663327804834</v>
      </c>
      <c r="DF10" s="11" t="s">
        <v>56</v>
      </c>
      <c r="DG10" s="35">
        <v>2.7685318307078051E-2</v>
      </c>
      <c r="DH10" s="35">
        <v>0.15025236521424296</v>
      </c>
      <c r="DI10" s="35">
        <v>9.0778850854535617E-2</v>
      </c>
      <c r="DJ10" s="35">
        <v>0.12545347604746129</v>
      </c>
      <c r="DK10" s="35">
        <f t="shared" si="10"/>
        <v>0.3941700104233179</v>
      </c>
      <c r="DL10" s="44">
        <v>0.33661628732602672</v>
      </c>
      <c r="DP10" s="11" t="s">
        <v>56</v>
      </c>
      <c r="DQ10" s="35">
        <v>1.4640586611631048E-2</v>
      </c>
      <c r="DR10" s="35">
        <v>0.2065482879920495</v>
      </c>
      <c r="DS10" s="35">
        <v>0.12317614192843403</v>
      </c>
      <c r="DT10" s="35">
        <v>0.24518594224098322</v>
      </c>
      <c r="DU10" s="35">
        <f t="shared" si="11"/>
        <v>0.58955095877309782</v>
      </c>
      <c r="DV10" s="44">
        <v>0.57003161298347504</v>
      </c>
      <c r="DZ10" s="11" t="s">
        <v>56</v>
      </c>
      <c r="EA10" s="35">
        <v>4.4809508523454861E-2</v>
      </c>
      <c r="EB10" s="35">
        <v>0.18021674658402856</v>
      </c>
      <c r="EC10" s="35">
        <v>0.29771407896813012</v>
      </c>
      <c r="ED10" s="35">
        <v>0.2026103970104014</v>
      </c>
      <c r="EE10" s="35">
        <f t="shared" si="12"/>
        <v>0.725350731086015</v>
      </c>
      <c r="EF10" s="44">
        <v>0.69176049457225086</v>
      </c>
      <c r="EJ10" s="36" t="s">
        <v>56</v>
      </c>
      <c r="EK10" s="37">
        <v>1.1167488622780337E-2</v>
      </c>
      <c r="EL10" s="37">
        <v>5.0890453657511284E-2</v>
      </c>
      <c r="EM10" s="37">
        <v>5.523515069865103E-2</v>
      </c>
      <c r="EN10" s="37">
        <v>0.13117575878382359</v>
      </c>
      <c r="EO10" s="37">
        <f t="shared" si="13"/>
        <v>0.24846885176276623</v>
      </c>
      <c r="EP10" s="39">
        <v>0.245712472041968</v>
      </c>
    </row>
    <row r="11" spans="1:162">
      <c r="A11" s="37" t="s">
        <v>57</v>
      </c>
      <c r="B11" s="37">
        <v>1.2338271797434972</v>
      </c>
      <c r="C11" s="51">
        <v>40.210886003770128</v>
      </c>
      <c r="D11" s="51">
        <v>17.520743216960167</v>
      </c>
      <c r="E11" s="51">
        <v>21.089256731960138</v>
      </c>
      <c r="F11" s="61">
        <f t="shared" si="0"/>
        <v>80.054713132433932</v>
      </c>
      <c r="G11" s="68">
        <v>89.85065383302917</v>
      </c>
      <c r="K11" s="37" t="s">
        <v>57</v>
      </c>
      <c r="L11" s="37">
        <v>0.70741148149206434</v>
      </c>
      <c r="M11" s="51">
        <v>17.3987178034705</v>
      </c>
      <c r="N11" s="51">
        <v>13.501756935949899</v>
      </c>
      <c r="O11" s="37">
        <v>5.4884278297101527</v>
      </c>
      <c r="P11" s="61">
        <f t="shared" si="1"/>
        <v>37.096314050622617</v>
      </c>
      <c r="Q11" s="68">
        <v>38.158894252157474</v>
      </c>
      <c r="U11" s="37" t="s">
        <v>57</v>
      </c>
      <c r="V11" s="37">
        <v>0.52027785383799552</v>
      </c>
      <c r="W11" s="37">
        <v>6.5367209660975929</v>
      </c>
      <c r="X11" s="51">
        <v>20.926612714991943</v>
      </c>
      <c r="Y11" s="37">
        <v>1.6880949837130403</v>
      </c>
      <c r="Z11" s="61">
        <f t="shared" si="2"/>
        <v>29.671706518640573</v>
      </c>
      <c r="AA11" s="68">
        <v>30.095310421707389</v>
      </c>
      <c r="AE11" s="37" t="s">
        <v>57</v>
      </c>
      <c r="AF11" s="37">
        <v>1.0698121849251807</v>
      </c>
      <c r="AG11" s="51">
        <v>26.025340180432298</v>
      </c>
      <c r="AH11" s="51">
        <v>39.829940009266302</v>
      </c>
      <c r="AI11" s="51">
        <v>13.071406826941944</v>
      </c>
      <c r="AJ11" s="61">
        <f t="shared" si="3"/>
        <v>79.996499201565712</v>
      </c>
      <c r="AK11" s="68">
        <v>79.271554060255653</v>
      </c>
      <c r="AO11" s="37" t="s">
        <v>57</v>
      </c>
      <c r="AP11" s="37">
        <v>0.71999720036979298</v>
      </c>
      <c r="AQ11" s="51">
        <v>16.048357210864459</v>
      </c>
      <c r="AR11" s="51">
        <v>31.540015044214499</v>
      </c>
      <c r="AS11" s="37">
        <v>7.8337802287000518</v>
      </c>
      <c r="AT11" s="61">
        <f t="shared" si="4"/>
        <v>56.142149684148805</v>
      </c>
      <c r="AU11" s="51">
        <v>58.244806348616343</v>
      </c>
      <c r="AY11" s="37" t="s">
        <v>57</v>
      </c>
      <c r="AZ11" s="37">
        <v>1.0491430877738321</v>
      </c>
      <c r="BA11" s="51">
        <v>24.58260965554075</v>
      </c>
      <c r="BB11" s="51">
        <v>34.231443956107107</v>
      </c>
      <c r="BC11" s="51">
        <v>13.555654522657136</v>
      </c>
      <c r="BD11" s="61">
        <f t="shared" si="5"/>
        <v>73.418851222078828</v>
      </c>
      <c r="BE11" s="68">
        <v>78.003624852647008</v>
      </c>
      <c r="BI11" s="37" t="s">
        <v>57</v>
      </c>
      <c r="BJ11" s="37">
        <v>0.76935265755883719</v>
      </c>
      <c r="BK11" s="51">
        <v>17.685045702745199</v>
      </c>
      <c r="BL11" s="51">
        <v>28.151902252725495</v>
      </c>
      <c r="BM11" s="37">
        <v>5.182460438076478</v>
      </c>
      <c r="BN11" s="61">
        <f t="shared" si="6"/>
        <v>51.788761051106007</v>
      </c>
      <c r="BO11" s="68">
        <v>54.315702932551069</v>
      </c>
      <c r="BQ11" s="37"/>
      <c r="BR11" s="37"/>
      <c r="BS11" s="35" t="s">
        <v>57</v>
      </c>
      <c r="BT11" s="37">
        <v>0.94610659841363831</v>
      </c>
      <c r="BU11" s="51">
        <v>28.542841719324244</v>
      </c>
      <c r="BV11" s="51">
        <v>49.836162067128697</v>
      </c>
      <c r="BW11" s="37">
        <v>4.8047588408299982</v>
      </c>
      <c r="BX11" s="65">
        <v>84.129869225696581</v>
      </c>
      <c r="BY11" s="51">
        <v>88.698176843790833</v>
      </c>
      <c r="CC11" s="35" t="s">
        <v>57</v>
      </c>
      <c r="CD11" s="35">
        <v>1.0165694393279172</v>
      </c>
      <c r="CE11" s="42">
        <v>20.734287443958678</v>
      </c>
      <c r="CF11" s="51">
        <v>38.824358105105617</v>
      </c>
      <c r="CG11" s="37">
        <v>5.4560958423737045</v>
      </c>
      <c r="CH11" s="61">
        <f t="shared" si="7"/>
        <v>66.031310830765918</v>
      </c>
      <c r="CI11" s="68">
        <v>68.195291888028166</v>
      </c>
      <c r="CM11" s="34" t="s">
        <v>57</v>
      </c>
      <c r="CN11" s="37">
        <v>8.9785584300504373E-3</v>
      </c>
      <c r="CO11" s="37">
        <v>7.8949270935213395E-3</v>
      </c>
      <c r="CP11" s="37">
        <v>8.6410475847256293E-2</v>
      </c>
      <c r="CQ11" s="37">
        <v>0.54770829216163908</v>
      </c>
      <c r="CR11" s="37">
        <f t="shared" si="8"/>
        <v>0.65099225353246715</v>
      </c>
      <c r="CS11" s="39">
        <v>0.55144948063336796</v>
      </c>
      <c r="CV11" s="11" t="s">
        <v>57</v>
      </c>
      <c r="CW11" s="35">
        <v>0.68889103259050977</v>
      </c>
      <c r="CX11" s="42">
        <v>12.9904915565634</v>
      </c>
      <c r="CY11" s="42">
        <v>23.891263110903999</v>
      </c>
      <c r="CZ11" s="35">
        <v>6.2132530002885202</v>
      </c>
      <c r="DA11" s="42">
        <f t="shared" si="9"/>
        <v>43.783898700346427</v>
      </c>
      <c r="DB11" s="43">
        <v>43.828225054419256</v>
      </c>
      <c r="DF11" s="11" t="s">
        <v>57</v>
      </c>
      <c r="DG11" s="35">
        <v>0.14239286020390216</v>
      </c>
      <c r="DH11" s="35">
        <v>0.72753471778122103</v>
      </c>
      <c r="DI11" s="35">
        <v>0.4467725402447098</v>
      </c>
      <c r="DJ11" s="35">
        <v>0.37923845642175091</v>
      </c>
      <c r="DK11" s="35">
        <f t="shared" si="10"/>
        <v>1.695938574651584</v>
      </c>
      <c r="DL11" s="44">
        <v>1.6910057393923765</v>
      </c>
      <c r="DP11" s="11" t="s">
        <v>57</v>
      </c>
      <c r="DQ11" s="35">
        <v>8.2803430488725543E-2</v>
      </c>
      <c r="DR11" s="35">
        <v>1.0478679054507851</v>
      </c>
      <c r="DS11" s="35">
        <v>0.6278226582898635</v>
      </c>
      <c r="DT11" s="35">
        <v>0.80460044399966801</v>
      </c>
      <c r="DU11" s="35">
        <f t="shared" si="11"/>
        <v>2.5630944382290419</v>
      </c>
      <c r="DV11" s="44">
        <v>2.5745742342772604</v>
      </c>
      <c r="DZ11" s="11" t="s">
        <v>57</v>
      </c>
      <c r="EA11" s="35">
        <v>0.24744068845658201</v>
      </c>
      <c r="EB11" s="35">
        <v>1.0405581028854713</v>
      </c>
      <c r="EC11" s="35">
        <v>1.4603093736838213</v>
      </c>
      <c r="ED11" s="35">
        <v>0.67694004383295625</v>
      </c>
      <c r="EE11" s="35">
        <f t="shared" si="12"/>
        <v>3.4252482088588305</v>
      </c>
      <c r="EF11" s="44">
        <v>3.4106190042016475</v>
      </c>
      <c r="EJ11" s="36" t="s">
        <v>57</v>
      </c>
      <c r="EK11" s="37">
        <v>5.9182830414868007E-2</v>
      </c>
      <c r="EL11" s="37">
        <v>0.2598100199826695</v>
      </c>
      <c r="EM11" s="37">
        <v>0.25258466621705689</v>
      </c>
      <c r="EN11" s="37">
        <v>0.43480080451959974</v>
      </c>
      <c r="EO11" s="37">
        <f t="shared" si="13"/>
        <v>1.0063783211341941</v>
      </c>
      <c r="EP11" s="39">
        <v>0.97649460109602104</v>
      </c>
    </row>
    <row r="12" spans="1:162">
      <c r="A12" s="37" t="s">
        <v>58</v>
      </c>
      <c r="B12" s="37">
        <v>0.18840602787819744</v>
      </c>
      <c r="C12" s="37">
        <v>6.7320084351472538</v>
      </c>
      <c r="D12" s="37">
        <v>3.5243481871219964</v>
      </c>
      <c r="E12" s="37">
        <v>2.3799221548453375</v>
      </c>
      <c r="F12" s="61">
        <f t="shared" si="0"/>
        <v>12.824684804992785</v>
      </c>
      <c r="G12" s="68">
        <v>14.095154619860834</v>
      </c>
      <c r="K12" s="37" t="s">
        <v>58</v>
      </c>
      <c r="L12" s="37">
        <v>8.4747152230294331E-2</v>
      </c>
      <c r="M12" s="37">
        <v>2.5259237841418014</v>
      </c>
      <c r="N12" s="37">
        <v>2.398221377986681</v>
      </c>
      <c r="O12" s="37">
        <v>0.51662014328031269</v>
      </c>
      <c r="P12" s="63">
        <f t="shared" si="1"/>
        <v>5.5255124576390893</v>
      </c>
      <c r="Q12" s="67">
        <v>5.8348366616278673</v>
      </c>
      <c r="U12" s="37" t="s">
        <v>58</v>
      </c>
      <c r="V12" s="37">
        <v>7.2595643268838592E-2</v>
      </c>
      <c r="W12" s="37">
        <v>0.97620212438184406</v>
      </c>
      <c r="X12" s="37">
        <v>3.2970923116575834</v>
      </c>
      <c r="Y12" s="37">
        <v>0.18544055914987262</v>
      </c>
      <c r="Z12" s="63">
        <f t="shared" si="2"/>
        <v>4.5313306384581384</v>
      </c>
      <c r="AA12" s="67">
        <v>4.3415286728998668</v>
      </c>
      <c r="AE12" s="37" t="s">
        <v>58</v>
      </c>
      <c r="AF12" s="37">
        <v>0.16217958671624158</v>
      </c>
      <c r="AG12" s="37">
        <v>4.1582523221943806</v>
      </c>
      <c r="AH12" s="37">
        <v>5.65343448398409</v>
      </c>
      <c r="AI12" s="37">
        <v>1.2139017221874946</v>
      </c>
      <c r="AJ12" s="61">
        <f t="shared" si="3"/>
        <v>11.187768115082207</v>
      </c>
      <c r="AK12" s="68">
        <v>11.566702774094834</v>
      </c>
      <c r="AO12" s="37" t="s">
        <v>58</v>
      </c>
      <c r="AP12" s="37">
        <v>9.9801609799341329E-2</v>
      </c>
      <c r="AQ12" s="37">
        <v>2.4285585285778781</v>
      </c>
      <c r="AR12" s="37">
        <v>4.9740287860292449</v>
      </c>
      <c r="AS12" s="37">
        <v>0.76382203823254435</v>
      </c>
      <c r="AT12" s="63">
        <f t="shared" si="4"/>
        <v>8.2662109626390077</v>
      </c>
      <c r="AU12" s="51">
        <v>8.1227265227346255</v>
      </c>
      <c r="AY12" s="37" t="s">
        <v>58</v>
      </c>
      <c r="AZ12" s="37">
        <v>0.14461854031573965</v>
      </c>
      <c r="BA12" s="37">
        <v>3.6318400069765793</v>
      </c>
      <c r="BB12" s="37">
        <v>5.9828027102603984</v>
      </c>
      <c r="BC12" s="37">
        <v>1.2303522287114066</v>
      </c>
      <c r="BD12" s="61">
        <f t="shared" si="5"/>
        <v>10.989613486264124</v>
      </c>
      <c r="BE12" s="68">
        <v>11.450960691083418</v>
      </c>
      <c r="BI12" s="37" t="s">
        <v>58</v>
      </c>
      <c r="BJ12" s="37">
        <v>0.10681187946663784</v>
      </c>
      <c r="BK12" s="37">
        <v>3.3816451266867502</v>
      </c>
      <c r="BL12" s="37">
        <v>3.4947007693080399</v>
      </c>
      <c r="BM12" s="37">
        <v>0.9607034972479781</v>
      </c>
      <c r="BN12" s="63">
        <f t="shared" si="6"/>
        <v>7.9438612727094062</v>
      </c>
      <c r="BO12" s="67">
        <v>8.3293217933656258</v>
      </c>
      <c r="BQ12" s="37"/>
      <c r="BR12" s="37"/>
      <c r="BS12" s="35" t="s">
        <v>58</v>
      </c>
      <c r="BT12" s="37">
        <v>0.13754848870128836</v>
      </c>
      <c r="BU12" s="37">
        <v>4.5851632357944538</v>
      </c>
      <c r="BV12" s="37">
        <v>6.7905371342719114</v>
      </c>
      <c r="BW12" s="37">
        <v>0.91082572189065736</v>
      </c>
      <c r="BX12" s="61">
        <v>12.42407458065831</v>
      </c>
      <c r="BY12" s="51">
        <v>14.039114092640002</v>
      </c>
      <c r="CC12" s="35" t="s">
        <v>58</v>
      </c>
      <c r="CD12" s="35">
        <v>0.1449186914229921</v>
      </c>
      <c r="CE12" s="35">
        <v>3.0895764497628599</v>
      </c>
      <c r="CF12" s="37">
        <v>4.7190198166997801</v>
      </c>
      <c r="CG12" s="37">
        <v>0.91456414213312487</v>
      </c>
      <c r="CH12" s="63">
        <f t="shared" si="7"/>
        <v>8.8680791000187575</v>
      </c>
      <c r="CI12" s="67">
        <v>9.7289645471768331</v>
      </c>
      <c r="CM12" s="34" t="s">
        <v>58</v>
      </c>
      <c r="CN12" s="37">
        <v>2.8628661714755251E-3</v>
      </c>
      <c r="CO12" s="37">
        <v>7.0483219387311035E-4</v>
      </c>
      <c r="CP12" s="37">
        <v>1.8686841922926231E-2</v>
      </c>
      <c r="CQ12" s="37">
        <v>6.1952147522818683E-2</v>
      </c>
      <c r="CR12" s="37">
        <f t="shared" si="8"/>
        <v>8.4206687811093556E-2</v>
      </c>
      <c r="CS12" s="39">
        <v>7.6869279254174097E-2</v>
      </c>
      <c r="CV12" s="11" t="s">
        <v>58</v>
      </c>
      <c r="CW12" s="35">
        <v>9.7479459091832588E-2</v>
      </c>
      <c r="CX12" s="35">
        <v>2.0915038576832599</v>
      </c>
      <c r="CY12" s="35">
        <v>4.1441532269496282</v>
      </c>
      <c r="CZ12" s="35">
        <v>0.57591477642026601</v>
      </c>
      <c r="DA12" s="35">
        <f t="shared" si="9"/>
        <v>6.9090513201449859</v>
      </c>
      <c r="DB12" s="44">
        <v>6.7068060348456333</v>
      </c>
      <c r="DF12" s="11" t="s">
        <v>58</v>
      </c>
      <c r="DG12" s="35">
        <v>2.3762687204949964E-2</v>
      </c>
      <c r="DH12" s="35">
        <v>0.12360368786270037</v>
      </c>
      <c r="DI12" s="35">
        <v>5.8118951454078721E-2</v>
      </c>
      <c r="DJ12" s="35">
        <v>5.5643112617771183E-2</v>
      </c>
      <c r="DK12" s="35">
        <f t="shared" si="10"/>
        <v>0.26112843913950023</v>
      </c>
      <c r="DL12" s="44">
        <v>0.24956702645700335</v>
      </c>
      <c r="DP12" s="11" t="s">
        <v>58</v>
      </c>
      <c r="DQ12" s="35">
        <v>1.3061418376352711E-2</v>
      </c>
      <c r="DR12" s="35">
        <v>0.14463886691632499</v>
      </c>
      <c r="DS12" s="35">
        <v>0.104566077679674</v>
      </c>
      <c r="DT12" s="35">
        <v>0.12535499998386532</v>
      </c>
      <c r="DU12" s="35">
        <f t="shared" si="11"/>
        <v>0.38762136295621707</v>
      </c>
      <c r="DV12" s="44">
        <v>0.37352824833670839</v>
      </c>
      <c r="DZ12" s="11" t="s">
        <v>58</v>
      </c>
      <c r="EA12" s="35">
        <v>3.9545055071245186E-2</v>
      </c>
      <c r="EB12" s="35">
        <v>0.14766078499386773</v>
      </c>
      <c r="EC12" s="35">
        <v>0.26178457852014975</v>
      </c>
      <c r="ED12" s="35">
        <v>8.9923046146764107E-2</v>
      </c>
      <c r="EE12" s="35">
        <f t="shared" si="12"/>
        <v>0.53891346473202684</v>
      </c>
      <c r="EF12" s="44">
        <v>0.50405720639026841</v>
      </c>
      <c r="EJ12" s="36" t="s">
        <v>58</v>
      </c>
      <c r="EK12" s="37">
        <v>8.619250776611102E-3</v>
      </c>
      <c r="EL12" s="37">
        <v>3.9278864772521578E-2</v>
      </c>
      <c r="EM12" s="37">
        <v>4.1821954890486679E-2</v>
      </c>
      <c r="EN12" s="37">
        <v>5.434600900263771E-2</v>
      </c>
      <c r="EO12" s="37">
        <f t="shared" si="13"/>
        <v>0.14406607944225708</v>
      </c>
      <c r="EP12" s="39">
        <v>0.15605022517345299</v>
      </c>
    </row>
    <row r="13" spans="1:162">
      <c r="A13" s="37" t="s">
        <v>59</v>
      </c>
      <c r="B13" s="37">
        <v>0.95787366427144727</v>
      </c>
      <c r="C13" s="51">
        <v>33.188854922660219</v>
      </c>
      <c r="D13" s="51">
        <v>21.998324419534903</v>
      </c>
      <c r="E13" s="37">
        <v>9.2885297713266102</v>
      </c>
      <c r="F13" s="61">
        <f t="shared" si="0"/>
        <v>65.433582777793177</v>
      </c>
      <c r="G13" s="68">
        <v>68.657756928449587</v>
      </c>
      <c r="K13" s="37" t="s">
        <v>59</v>
      </c>
      <c r="L13" s="37">
        <v>0.4359616984595544</v>
      </c>
      <c r="M13" s="51">
        <v>13.611806498775</v>
      </c>
      <c r="N13" s="51">
        <v>14.8274044944643</v>
      </c>
      <c r="O13" s="37">
        <v>1.7986260874237303</v>
      </c>
      <c r="P13" s="61">
        <f t="shared" si="1"/>
        <v>30.673798779122585</v>
      </c>
      <c r="Q13" s="68">
        <v>30.834910719111974</v>
      </c>
      <c r="U13" s="37" t="s">
        <v>59</v>
      </c>
      <c r="V13" s="37">
        <v>0.36721101349848073</v>
      </c>
      <c r="W13" s="37">
        <v>5.0809986758022561</v>
      </c>
      <c r="X13" s="51">
        <v>16.134573033875501</v>
      </c>
      <c r="Y13" s="37">
        <v>0.88874939202986492</v>
      </c>
      <c r="Z13" s="61">
        <f t="shared" si="2"/>
        <v>22.471532115206102</v>
      </c>
      <c r="AA13" s="68">
        <v>22.563766723862393</v>
      </c>
      <c r="AE13" s="37" t="s">
        <v>59</v>
      </c>
      <c r="AF13" s="37">
        <v>0.85761308997473817</v>
      </c>
      <c r="AG13" s="51">
        <v>24.131579721018642</v>
      </c>
      <c r="AH13" s="51">
        <v>33.41722374120728</v>
      </c>
      <c r="AI13" s="37">
        <v>4.4817263258689639</v>
      </c>
      <c r="AJ13" s="61">
        <f t="shared" si="3"/>
        <v>62.888142878069623</v>
      </c>
      <c r="AK13" s="68">
        <v>62.285762477916229</v>
      </c>
      <c r="AO13" s="37" t="s">
        <v>59</v>
      </c>
      <c r="AP13" s="37">
        <v>0.54983512068699081</v>
      </c>
      <c r="AQ13" s="51">
        <v>13.210685070047976</v>
      </c>
      <c r="AR13" s="51">
        <v>28.825902311680867</v>
      </c>
      <c r="AS13" s="37">
        <v>2.7679197208143269</v>
      </c>
      <c r="AT13" s="61">
        <f t="shared" si="4"/>
        <v>45.354342223230162</v>
      </c>
      <c r="AU13" s="51">
        <v>44.255459916634919</v>
      </c>
      <c r="AY13" s="37" t="s">
        <v>59</v>
      </c>
      <c r="AZ13" s="37">
        <v>0.79191726004810514</v>
      </c>
      <c r="BA13" s="51">
        <v>21.867560864144224</v>
      </c>
      <c r="BB13" s="51">
        <v>36.138178408583947</v>
      </c>
      <c r="BC13" s="37">
        <v>4.4313457926552022</v>
      </c>
      <c r="BD13" s="61">
        <f t="shared" si="5"/>
        <v>63.229002325431473</v>
      </c>
      <c r="BE13" s="68">
        <v>62.791150324643752</v>
      </c>
      <c r="BI13" s="37" t="s">
        <v>59</v>
      </c>
      <c r="BJ13" s="37">
        <v>0.57066839985274231</v>
      </c>
      <c r="BK13" s="51">
        <v>22.751473625783401</v>
      </c>
      <c r="BL13" s="37">
        <v>15.5771084313754</v>
      </c>
      <c r="BM13" s="37">
        <v>5.3715643414883214</v>
      </c>
      <c r="BN13" s="61">
        <f t="shared" si="6"/>
        <v>44.27081479849987</v>
      </c>
      <c r="BO13" s="68">
        <v>44.836345873196976</v>
      </c>
      <c r="BQ13" s="37"/>
      <c r="BR13" s="37"/>
      <c r="BS13" s="35" t="s">
        <v>59</v>
      </c>
      <c r="BT13" s="37">
        <v>0.73830226507709107</v>
      </c>
      <c r="BU13" s="51">
        <v>25.807806334706065</v>
      </c>
      <c r="BV13" s="51">
        <v>37.169163281240003</v>
      </c>
      <c r="BW13" s="37">
        <v>5.5763565653415945</v>
      </c>
      <c r="BX13" s="61">
        <v>69.291628446364754</v>
      </c>
      <c r="BY13" s="51">
        <v>73.183211413836588</v>
      </c>
      <c r="CC13" s="35" t="s">
        <v>59</v>
      </c>
      <c r="CD13" s="35">
        <v>0.77770414747788108</v>
      </c>
      <c r="CE13" s="42">
        <v>16.783110066233842</v>
      </c>
      <c r="CF13" s="51">
        <v>25.5571952434731</v>
      </c>
      <c r="CG13" s="37">
        <v>5.2623041782165139</v>
      </c>
      <c r="CH13" s="61">
        <f t="shared" si="7"/>
        <v>48.380313635401336</v>
      </c>
      <c r="CI13" s="68">
        <v>52.108990227250914</v>
      </c>
      <c r="CM13" s="34" t="s">
        <v>59</v>
      </c>
      <c r="CN13" s="37">
        <v>1.7846342734709083E-2</v>
      </c>
      <c r="CO13" s="37">
        <v>7.2558662609145856E-3</v>
      </c>
      <c r="CP13" s="37">
        <v>0.17617158730931065</v>
      </c>
      <c r="CQ13" s="37">
        <v>0.39503571677980986</v>
      </c>
      <c r="CR13" s="37">
        <f t="shared" si="8"/>
        <v>0.59630951308474422</v>
      </c>
      <c r="CS13" s="39">
        <v>0.55212727476443002</v>
      </c>
      <c r="CV13" s="11" t="s">
        <v>59</v>
      </c>
      <c r="CW13" s="35">
        <v>0.51132825986086083</v>
      </c>
      <c r="CX13" s="42">
        <v>10.620522793332301</v>
      </c>
      <c r="CY13" s="42">
        <v>22.370484548387399</v>
      </c>
      <c r="CZ13" s="35">
        <v>2.4980355594145878</v>
      </c>
      <c r="DA13" s="42">
        <f t="shared" si="9"/>
        <v>36.000371160995151</v>
      </c>
      <c r="DB13" s="43">
        <v>35.520448168289668</v>
      </c>
      <c r="DF13" s="11" t="s">
        <v>59</v>
      </c>
      <c r="DG13" s="35">
        <v>0.13695532500477206</v>
      </c>
      <c r="DH13" s="35">
        <v>0.75264138078806808</v>
      </c>
      <c r="DI13" s="35">
        <v>0.33679629909612158</v>
      </c>
      <c r="DJ13" s="35">
        <v>0.31579667202447476</v>
      </c>
      <c r="DK13" s="35">
        <f t="shared" si="10"/>
        <v>1.5421896769134364</v>
      </c>
      <c r="DL13" s="44">
        <v>1.5468651427750169</v>
      </c>
      <c r="DP13" s="11" t="s">
        <v>59</v>
      </c>
      <c r="DQ13" s="35">
        <v>8.0945598031137822E-2</v>
      </c>
      <c r="DR13" s="35">
        <v>0.94034264435264792</v>
      </c>
      <c r="DS13" s="35">
        <v>0.75436915889839895</v>
      </c>
      <c r="DT13" s="35">
        <v>0.68010336378509839</v>
      </c>
      <c r="DU13" s="35">
        <f t="shared" si="11"/>
        <v>2.455760765067283</v>
      </c>
      <c r="DV13" s="44">
        <v>2.4164309977461915</v>
      </c>
      <c r="DZ13" s="11" t="s">
        <v>59</v>
      </c>
      <c r="EA13" s="35">
        <v>0.24367322048312773</v>
      </c>
      <c r="EB13" s="35">
        <v>0.94222916270073331</v>
      </c>
      <c r="EC13" s="35">
        <v>1.6173400534885201</v>
      </c>
      <c r="ED13" s="35">
        <v>0.50403366720121068</v>
      </c>
      <c r="EE13" s="35">
        <f t="shared" si="12"/>
        <v>3.3072761038735914</v>
      </c>
      <c r="EF13" s="44">
        <v>3.2148910736601835</v>
      </c>
      <c r="EJ13" s="36" t="s">
        <v>59</v>
      </c>
      <c r="EK13" s="37">
        <v>5.6228799865381457E-2</v>
      </c>
      <c r="EL13" s="37">
        <v>0.25720192379280388</v>
      </c>
      <c r="EM13" s="37">
        <v>0.27941041363605079</v>
      </c>
      <c r="EN13" s="37">
        <v>0.30416390952876227</v>
      </c>
      <c r="EO13" s="37">
        <f t="shared" si="13"/>
        <v>0.89700504682299842</v>
      </c>
      <c r="EP13" s="39">
        <v>0.94200929777465903</v>
      </c>
    </row>
    <row r="14" spans="1:162">
      <c r="A14" s="37" t="s">
        <v>60</v>
      </c>
      <c r="B14" s="37">
        <v>0.17243417550767751</v>
      </c>
      <c r="C14" s="37">
        <v>6.1659845361130463</v>
      </c>
      <c r="D14" s="37">
        <v>4.1174482938055288</v>
      </c>
      <c r="E14" s="37">
        <v>1.3007165916913297</v>
      </c>
      <c r="F14" s="61">
        <f t="shared" si="0"/>
        <v>11.756583597117583</v>
      </c>
      <c r="G14" s="68">
        <v>12.106704124005001</v>
      </c>
      <c r="K14" s="37" t="s">
        <v>60</v>
      </c>
      <c r="L14" s="37">
        <v>8.2462148494006127E-2</v>
      </c>
      <c r="M14" s="37">
        <v>2.4549152065547108</v>
      </c>
      <c r="N14" s="37">
        <v>2.4372998159245491</v>
      </c>
      <c r="O14" s="37">
        <v>0.26561627358495782</v>
      </c>
      <c r="P14" s="63">
        <f t="shared" si="1"/>
        <v>5.2402934445582234</v>
      </c>
      <c r="Q14" s="67">
        <v>5.3545147262720265</v>
      </c>
      <c r="U14" s="37" t="s">
        <v>60</v>
      </c>
      <c r="V14" s="37">
        <v>6.5085975728243872E-2</v>
      </c>
      <c r="W14" s="37">
        <v>0.90841684702794001</v>
      </c>
      <c r="X14" s="37">
        <v>2.9791818405456398</v>
      </c>
      <c r="Y14" s="37">
        <v>0.18240635591768889</v>
      </c>
      <c r="Z14" s="63">
        <f t="shared" si="2"/>
        <v>4.1350910192195123</v>
      </c>
      <c r="AA14" s="67">
        <v>3.9545734836584585</v>
      </c>
      <c r="AE14" s="37" t="s">
        <v>60</v>
      </c>
      <c r="AF14" s="37">
        <v>0.16554930042573412</v>
      </c>
      <c r="AG14" s="37">
        <v>4.3802785966089068</v>
      </c>
      <c r="AH14" s="37">
        <v>6.3088596389176912</v>
      </c>
      <c r="AI14" s="37">
        <v>0.64308035059821678</v>
      </c>
      <c r="AJ14" s="61">
        <f t="shared" si="3"/>
        <v>11.49776788655055</v>
      </c>
      <c r="AK14" s="68">
        <v>11.498017034271003</v>
      </c>
      <c r="AO14" s="37" t="s">
        <v>60</v>
      </c>
      <c r="AP14" s="37">
        <v>0.10536202871437526</v>
      </c>
      <c r="AQ14" s="37">
        <v>2.5786397145226836</v>
      </c>
      <c r="AR14" s="37">
        <v>5.4485861498427992</v>
      </c>
      <c r="AS14" s="37">
        <v>0.4074266653003053</v>
      </c>
      <c r="AT14" s="63">
        <f t="shared" si="4"/>
        <v>8.5400145583801628</v>
      </c>
      <c r="AU14" s="51">
        <v>8.1377993124888182</v>
      </c>
      <c r="AY14" s="37" t="s">
        <v>60</v>
      </c>
      <c r="AZ14" s="37">
        <v>0.15564048985564344</v>
      </c>
      <c r="BA14" s="37">
        <v>3.9824829999387892</v>
      </c>
      <c r="BB14" s="37">
        <v>7.0182465758551826</v>
      </c>
      <c r="BC14" s="37">
        <v>0.63569834239776069</v>
      </c>
      <c r="BD14" s="61">
        <f t="shared" si="5"/>
        <v>11.792068408047376</v>
      </c>
      <c r="BE14" s="68">
        <v>11.774036228787585</v>
      </c>
      <c r="BI14" s="37" t="s">
        <v>60</v>
      </c>
      <c r="BJ14" s="37">
        <v>0.10879740556598444</v>
      </c>
      <c r="BK14" s="37">
        <v>2.4257219837942072</v>
      </c>
      <c r="BL14" s="37">
        <v>1.2962905032142991</v>
      </c>
      <c r="BM14" s="37">
        <v>1.0144463594073738</v>
      </c>
      <c r="BN14" s="63">
        <f t="shared" si="6"/>
        <v>4.8452562519818647</v>
      </c>
      <c r="BO14" s="67">
        <v>8.2466870186707268</v>
      </c>
      <c r="BQ14" s="37"/>
      <c r="BR14" s="37"/>
      <c r="BS14" s="35" t="s">
        <v>60</v>
      </c>
      <c r="BT14" s="37">
        <v>0.14480694305897043</v>
      </c>
      <c r="BU14" s="37">
        <v>4.6154540660783328</v>
      </c>
      <c r="BV14" s="37">
        <v>5.0290895491198002</v>
      </c>
      <c r="BW14" s="37">
        <v>1.087367170111069</v>
      </c>
      <c r="BX14" s="63">
        <v>10.876717728368172</v>
      </c>
      <c r="BY14" s="51">
        <v>13.564606493419419</v>
      </c>
      <c r="CC14" s="35" t="s">
        <v>60</v>
      </c>
      <c r="CD14" s="35">
        <v>0.1497827333580567</v>
      </c>
      <c r="CE14" s="35">
        <v>3.2533731909266246</v>
      </c>
      <c r="CF14" s="37">
        <v>3.4444762440575198</v>
      </c>
      <c r="CG14" s="37">
        <v>1.0102906866602988</v>
      </c>
      <c r="CH14" s="63">
        <f t="shared" si="7"/>
        <v>7.8579228550025002</v>
      </c>
      <c r="CI14" s="67">
        <v>9.6979341574900833</v>
      </c>
      <c r="CM14" s="34" t="s">
        <v>60</v>
      </c>
      <c r="CN14" s="37">
        <v>5.5448078791029247E-3</v>
      </c>
      <c r="CO14" s="37">
        <v>2.1244811487714723E-3</v>
      </c>
      <c r="CP14" s="37">
        <v>5.7499009665208801E-2</v>
      </c>
      <c r="CQ14" s="37">
        <v>0.10206300437932277</v>
      </c>
      <c r="CR14" s="37">
        <f t="shared" si="8"/>
        <v>0.16723130307240597</v>
      </c>
      <c r="CS14" s="39">
        <v>0.16022301735198599</v>
      </c>
      <c r="CV14" s="11" t="s">
        <v>60</v>
      </c>
      <c r="CW14" s="35">
        <v>9.9595782841930103E-2</v>
      </c>
      <c r="CX14" s="35">
        <v>2.1250110471574999</v>
      </c>
      <c r="CY14" s="35">
        <v>4.2494178764274597</v>
      </c>
      <c r="CZ14" s="35">
        <v>0.36130215584717323</v>
      </c>
      <c r="DA14" s="35">
        <f t="shared" si="9"/>
        <v>6.8353268622740639</v>
      </c>
      <c r="DB14" s="44">
        <v>6.6423884709839083</v>
      </c>
      <c r="DF14" s="11" t="s">
        <v>60</v>
      </c>
      <c r="DG14" s="35">
        <v>3.0043155616353841E-2</v>
      </c>
      <c r="DH14" s="35">
        <v>0.17239279245285041</v>
      </c>
      <c r="DI14" s="35">
        <v>6.952848574847223E-2</v>
      </c>
      <c r="DJ14" s="35">
        <v>6.4479572535787164E-2</v>
      </c>
      <c r="DK14" s="35">
        <f t="shared" si="10"/>
        <v>0.33644400635346366</v>
      </c>
      <c r="DL14" s="44">
        <v>0.33168920813244085</v>
      </c>
      <c r="DP14" s="11" t="s">
        <v>60</v>
      </c>
      <c r="DQ14" s="35">
        <v>1.9576115210626591E-2</v>
      </c>
      <c r="DR14" s="35">
        <v>0.202445857279933</v>
      </c>
      <c r="DS14" s="35">
        <v>0.18224618014264399</v>
      </c>
      <c r="DT14" s="35">
        <v>0.13732878315324548</v>
      </c>
      <c r="DU14" s="35">
        <f t="shared" si="11"/>
        <v>0.54159693578644907</v>
      </c>
      <c r="DV14" s="44">
        <v>0.50505837816305177</v>
      </c>
      <c r="DZ14" s="11" t="s">
        <v>60</v>
      </c>
      <c r="EA14" s="35">
        <v>5.9203366785492158E-2</v>
      </c>
      <c r="EB14" s="35">
        <v>0.207014909775802</v>
      </c>
      <c r="EC14" s="35">
        <v>0.38804842009466339</v>
      </c>
      <c r="ED14" s="35">
        <v>0.1038154266808738</v>
      </c>
      <c r="EE14" s="35">
        <f t="shared" si="12"/>
        <v>0.75808212333683145</v>
      </c>
      <c r="EF14" s="44">
        <v>0.7055801469128542</v>
      </c>
      <c r="EJ14" s="36" t="s">
        <v>60</v>
      </c>
      <c r="EK14" s="37">
        <v>1.371472868499625E-2</v>
      </c>
      <c r="EL14" s="37">
        <v>6.4523646305372898E-2</v>
      </c>
      <c r="EM14" s="37">
        <v>6.3777587175199602E-2</v>
      </c>
      <c r="EN14" s="37">
        <v>6.0828715598475573E-2</v>
      </c>
      <c r="EO14" s="37">
        <f t="shared" si="13"/>
        <v>0.20284467776404433</v>
      </c>
      <c r="EP14" s="39">
        <v>0.21266769929472601</v>
      </c>
    </row>
    <row r="15" spans="1:162">
      <c r="A15" s="37" t="s">
        <v>61</v>
      </c>
      <c r="B15" s="37">
        <v>0.41747275190922789</v>
      </c>
      <c r="C15" s="51">
        <v>16.53624686215095</v>
      </c>
      <c r="D15" s="51">
        <v>12.387385284701933</v>
      </c>
      <c r="E15" s="37">
        <v>2.8643229134727148</v>
      </c>
      <c r="F15" s="61">
        <f t="shared" si="0"/>
        <v>32.205427812234824</v>
      </c>
      <c r="G15" s="68">
        <v>32.648816490569779</v>
      </c>
      <c r="K15" s="37" t="s">
        <v>61</v>
      </c>
      <c r="L15" s="37">
        <v>0.21031791011920437</v>
      </c>
      <c r="M15" s="37">
        <v>6.7115572750463626</v>
      </c>
      <c r="N15" s="37">
        <v>6.7515642208202378</v>
      </c>
      <c r="O15" s="37">
        <v>0.65122215202198019</v>
      </c>
      <c r="P15" s="61">
        <f t="shared" si="1"/>
        <v>14.324661558007785</v>
      </c>
      <c r="Q15" s="68">
        <v>14.701307734037091</v>
      </c>
      <c r="U15" s="37" t="s">
        <v>61</v>
      </c>
      <c r="V15" s="37">
        <v>0.15447814376113689</v>
      </c>
      <c r="W15" s="37">
        <v>2.4033391449878234</v>
      </c>
      <c r="X15" s="37">
        <v>8.01293797903773</v>
      </c>
      <c r="Y15" s="37">
        <v>0.51597008692086699</v>
      </c>
      <c r="Z15" s="61">
        <f t="shared" si="2"/>
        <v>11.086725354707557</v>
      </c>
      <c r="AA15" s="68">
        <v>10.484868213074011</v>
      </c>
      <c r="AE15" s="37" t="s">
        <v>61</v>
      </c>
      <c r="AF15" s="37">
        <v>0.40655819552371436</v>
      </c>
      <c r="AG15" s="51">
        <v>11.956020015511795</v>
      </c>
      <c r="AH15" s="51">
        <v>17.808808169754069</v>
      </c>
      <c r="AI15" s="37">
        <v>1.4309912325627236</v>
      </c>
      <c r="AJ15" s="61">
        <f t="shared" si="3"/>
        <v>31.602377613352303</v>
      </c>
      <c r="AK15" s="68">
        <v>31.035109497564846</v>
      </c>
      <c r="AO15" s="37" t="s">
        <v>61</v>
      </c>
      <c r="AP15" s="37">
        <v>0.26093832239061937</v>
      </c>
      <c r="AQ15" s="37">
        <v>6.9677320061022057</v>
      </c>
      <c r="AR15" s="51">
        <v>14.372239211212699</v>
      </c>
      <c r="AS15" s="37">
        <v>0.93283778480254964</v>
      </c>
      <c r="AT15" s="61">
        <f t="shared" si="4"/>
        <v>22.533747324508077</v>
      </c>
      <c r="AU15" s="51">
        <v>22.33336642310303</v>
      </c>
      <c r="AY15" s="37" t="s">
        <v>61</v>
      </c>
      <c r="AZ15" s="37">
        <v>0.38908944821141372</v>
      </c>
      <c r="BA15" s="51">
        <v>11.000035147312712</v>
      </c>
      <c r="BB15" s="51">
        <v>19.960456081875421</v>
      </c>
      <c r="BC15" s="37">
        <v>1.3829471897191354</v>
      </c>
      <c r="BD15" s="61">
        <f t="shared" si="5"/>
        <v>32.732527867118677</v>
      </c>
      <c r="BE15" s="68">
        <v>32.513989567904702</v>
      </c>
      <c r="BI15" s="37" t="s">
        <v>61</v>
      </c>
      <c r="BJ15" s="37">
        <v>0.2667705180481415</v>
      </c>
      <c r="BK15" s="37">
        <v>8.5282907201774201</v>
      </c>
      <c r="BL15" s="37">
        <v>8.9267774013262695</v>
      </c>
      <c r="BM15" s="37">
        <v>2.7982414903635697</v>
      </c>
      <c r="BN15" s="61">
        <f t="shared" si="6"/>
        <v>20.520080129915403</v>
      </c>
      <c r="BO15" s="68">
        <v>22.174139036160341</v>
      </c>
      <c r="BQ15" s="37"/>
      <c r="BR15" s="37"/>
      <c r="BS15" s="35" t="s">
        <v>61</v>
      </c>
      <c r="BT15" s="37">
        <v>0.36482473938681781</v>
      </c>
      <c r="BU15" s="51">
        <v>12.739467394262689</v>
      </c>
      <c r="BV15" s="37">
        <v>10.414264527834799</v>
      </c>
      <c r="BW15" s="37">
        <v>3.1588839983179788</v>
      </c>
      <c r="BX15" s="61">
        <v>26.677440659802283</v>
      </c>
      <c r="BY15" s="51">
        <v>36.957977522361368</v>
      </c>
      <c r="CC15" s="35" t="s">
        <v>61</v>
      </c>
      <c r="CD15" s="35">
        <v>0.38113786379525649</v>
      </c>
      <c r="CE15" s="35">
        <v>8.8348392239172426</v>
      </c>
      <c r="CF15" s="37">
        <v>9.4890845709813991</v>
      </c>
      <c r="CG15" s="37">
        <v>2.8337889397812352</v>
      </c>
      <c r="CH15" s="61">
        <f t="shared" si="7"/>
        <v>21.538850598475136</v>
      </c>
      <c r="CI15" s="68">
        <v>26.18847928568195</v>
      </c>
      <c r="CM15" s="34" t="s">
        <v>61</v>
      </c>
      <c r="CN15" s="37">
        <v>1.9526024639413015E-2</v>
      </c>
      <c r="CO15" s="37">
        <v>1.9544327571126945E-2</v>
      </c>
      <c r="CP15" s="37">
        <v>0.21415021201503057</v>
      </c>
      <c r="CQ15" s="37">
        <v>0.33831041241105403</v>
      </c>
      <c r="CR15" s="37">
        <f t="shared" si="8"/>
        <v>0.59153097663662457</v>
      </c>
      <c r="CS15" s="39">
        <v>0.53480237721506496</v>
      </c>
      <c r="CV15" s="11" t="s">
        <v>61</v>
      </c>
      <c r="CW15" s="35">
        <v>0.25128997806410391</v>
      </c>
      <c r="CX15" s="35">
        <v>5.5271033332887098</v>
      </c>
      <c r="CY15" s="42">
        <v>12.0699748591909</v>
      </c>
      <c r="CZ15" s="35">
        <v>0.87352573736644334</v>
      </c>
      <c r="DA15" s="42">
        <f t="shared" si="9"/>
        <v>18.721893907910157</v>
      </c>
      <c r="DB15" s="43">
        <v>18.509383385798834</v>
      </c>
      <c r="DF15" s="11" t="s">
        <v>61</v>
      </c>
      <c r="DG15" s="35">
        <v>8.0218882546560802E-2</v>
      </c>
      <c r="DH15" s="35">
        <v>0.40735083765229901</v>
      </c>
      <c r="DI15" s="35">
        <v>0.20715833365157851</v>
      </c>
      <c r="DJ15" s="35">
        <v>0.13007117660308101</v>
      </c>
      <c r="DK15" s="35">
        <f t="shared" si="10"/>
        <v>0.82479923045351933</v>
      </c>
      <c r="DL15" s="44">
        <v>0.81187170050199919</v>
      </c>
      <c r="DP15" s="11" t="s">
        <v>61</v>
      </c>
      <c r="DQ15" s="35">
        <v>5.395541059674043E-2</v>
      </c>
      <c r="DR15" s="35">
        <v>0.59743784116155496</v>
      </c>
      <c r="DS15" s="35">
        <v>0.50239366827038801</v>
      </c>
      <c r="DT15" s="35">
        <v>0.39035103113556302</v>
      </c>
      <c r="DU15" s="35">
        <f t="shared" si="11"/>
        <v>1.5441379511642466</v>
      </c>
      <c r="DV15" s="44">
        <v>1.4301360720012324</v>
      </c>
      <c r="DZ15" s="11" t="s">
        <v>61</v>
      </c>
      <c r="EA15" s="35">
        <v>0.15992932520995101</v>
      </c>
      <c r="EB15" s="35">
        <v>0.71572418445464503</v>
      </c>
      <c r="EC15" s="35">
        <v>1.03799838915021</v>
      </c>
      <c r="ED15" s="35">
        <v>0.251066620365689</v>
      </c>
      <c r="EE15" s="35">
        <f t="shared" si="12"/>
        <v>2.1647185191804952</v>
      </c>
      <c r="EF15" s="44">
        <v>2.0977263252804752</v>
      </c>
      <c r="EJ15" s="36" t="s">
        <v>61</v>
      </c>
      <c r="EK15" s="37">
        <v>3.9979751254645764E-2</v>
      </c>
      <c r="EL15" s="37">
        <v>0.18988658094110331</v>
      </c>
      <c r="EM15" s="37">
        <v>0.19181684152905701</v>
      </c>
      <c r="EN15" s="37">
        <v>0.17313653371366555</v>
      </c>
      <c r="EO15" s="37">
        <f t="shared" si="13"/>
        <v>0.59481970743847157</v>
      </c>
      <c r="EP15" s="39">
        <v>0.63960769231000303</v>
      </c>
    </row>
    <row r="16" spans="1:162">
      <c r="A16" s="37" t="s">
        <v>62</v>
      </c>
      <c r="B16" s="37">
        <v>4.6888855509953274E-2</v>
      </c>
      <c r="C16" s="37">
        <v>2.0091083766866897</v>
      </c>
      <c r="D16" s="37">
        <v>1.9978753315355733</v>
      </c>
      <c r="E16" s="37">
        <v>0.2357533117679298</v>
      </c>
      <c r="F16" s="63">
        <f t="shared" si="0"/>
        <v>4.2896258755001462</v>
      </c>
      <c r="G16" s="67">
        <v>4.4147749405030421</v>
      </c>
      <c r="K16" s="37" t="s">
        <v>62</v>
      </c>
      <c r="L16" s="37">
        <v>2.3981121416257248E-2</v>
      </c>
      <c r="M16" s="37">
        <v>0.92941881536636439</v>
      </c>
      <c r="N16" s="37">
        <v>1.0277356719855277</v>
      </c>
      <c r="O16" s="37">
        <v>5.8275231601189435E-2</v>
      </c>
      <c r="P16" s="63">
        <f t="shared" si="1"/>
        <v>2.0394108403693387</v>
      </c>
      <c r="Q16" s="67">
        <v>2.1109956824863083</v>
      </c>
      <c r="U16" s="37" t="s">
        <v>62</v>
      </c>
      <c r="V16" s="37">
        <v>1.6917482122277627E-2</v>
      </c>
      <c r="W16" s="37">
        <v>0.31270165819522949</v>
      </c>
      <c r="X16" s="37">
        <v>1.1245963548849194</v>
      </c>
      <c r="Y16" s="37">
        <v>5.622438744933738E-2</v>
      </c>
      <c r="Z16" s="63">
        <f t="shared" si="2"/>
        <v>1.5104398826517638</v>
      </c>
      <c r="AA16" s="67">
        <v>1.4185514141804836</v>
      </c>
      <c r="AE16" s="37" t="s">
        <v>62</v>
      </c>
      <c r="AF16" s="37">
        <v>4.5686035006518251E-2</v>
      </c>
      <c r="AG16" s="37">
        <v>1.5658603669105691</v>
      </c>
      <c r="AH16" s="37">
        <v>2.6797043370962408</v>
      </c>
      <c r="AI16" s="37">
        <v>0.11501820018294842</v>
      </c>
      <c r="AJ16" s="63">
        <f t="shared" si="3"/>
        <v>4.406268939196277</v>
      </c>
      <c r="AK16" s="67">
        <v>4.2795673515880752</v>
      </c>
      <c r="AO16" s="37" t="s">
        <v>62</v>
      </c>
      <c r="AP16" s="37">
        <v>2.8531960775235878E-2</v>
      </c>
      <c r="AQ16" s="37">
        <v>0.90586694279368751</v>
      </c>
      <c r="AR16" s="37">
        <v>2.2444872042835935</v>
      </c>
      <c r="AS16" s="37">
        <v>7.8397323704963232E-2</v>
      </c>
      <c r="AT16" s="63">
        <f t="shared" si="4"/>
        <v>3.2572834315574801</v>
      </c>
      <c r="AU16" s="51">
        <v>3.0658325480038333</v>
      </c>
      <c r="AY16" s="37" t="s">
        <v>62</v>
      </c>
      <c r="AZ16" s="37">
        <v>4.3038609744735959E-2</v>
      </c>
      <c r="BA16" s="37">
        <v>1.4368971579374215</v>
      </c>
      <c r="BB16" s="37">
        <v>2.9690230720293869</v>
      </c>
      <c r="BC16" s="37">
        <v>0.10842580100562006</v>
      </c>
      <c r="BD16" s="63">
        <f t="shared" si="5"/>
        <v>4.5573846407171645</v>
      </c>
      <c r="BE16" s="67">
        <v>4.4665699153808003</v>
      </c>
      <c r="BI16" s="37" t="s">
        <v>62</v>
      </c>
      <c r="BJ16" s="37">
        <v>3.0784195214468874E-2</v>
      </c>
      <c r="BK16" s="37">
        <v>1.45389909459847</v>
      </c>
      <c r="BL16" s="37">
        <v>1.21896630875086</v>
      </c>
      <c r="BM16" s="37">
        <v>0.40301509937066643</v>
      </c>
      <c r="BN16" s="63">
        <f t="shared" si="6"/>
        <v>3.1066646979344652</v>
      </c>
      <c r="BO16" s="67">
        <v>3.0553903046326001</v>
      </c>
      <c r="BQ16" s="37"/>
      <c r="BR16" s="37"/>
      <c r="BS16" s="35" t="s">
        <v>62</v>
      </c>
      <c r="BT16" s="37">
        <v>4.2762526027753878E-2</v>
      </c>
      <c r="BU16" s="37">
        <v>1.6892139541411508</v>
      </c>
      <c r="BV16" s="37">
        <v>2.0817117908237002</v>
      </c>
      <c r="BW16" s="37">
        <v>0.48176232492132853</v>
      </c>
      <c r="BX16" s="63">
        <v>4.2954505959139331</v>
      </c>
      <c r="BY16" s="51">
        <v>5.2682750990211415</v>
      </c>
      <c r="CC16" s="35" t="s">
        <v>62</v>
      </c>
      <c r="CD16" s="35">
        <v>4.3085372804958881E-2</v>
      </c>
      <c r="CE16" s="35">
        <v>1.149207983733878</v>
      </c>
      <c r="CF16" s="37">
        <v>1.45750964854229</v>
      </c>
      <c r="CG16" s="37">
        <v>0.41984614254153091</v>
      </c>
      <c r="CH16" s="63">
        <f t="shared" si="7"/>
        <v>3.0696491476226577</v>
      </c>
      <c r="CI16" s="67">
        <v>3.6329389172176834</v>
      </c>
      <c r="CM16" s="34" t="s">
        <v>62</v>
      </c>
      <c r="CN16" s="37">
        <v>2.1476867491020749E-3</v>
      </c>
      <c r="CO16" s="37">
        <v>4.9029241187073828E-4</v>
      </c>
      <c r="CP16" s="37">
        <v>3.7218390317371661E-2</v>
      </c>
      <c r="CQ16" s="37">
        <v>5.0960380060837474E-2</v>
      </c>
      <c r="CR16" s="37">
        <f t="shared" si="8"/>
        <v>9.0816749539181951E-2</v>
      </c>
      <c r="CS16" s="39">
        <v>8.5754469430418603E-2</v>
      </c>
      <c r="CV16" s="11" t="s">
        <v>62</v>
      </c>
      <c r="CW16" s="35">
        <v>2.8368509430380863E-2</v>
      </c>
      <c r="CX16" s="35">
        <v>0.87941578108958585</v>
      </c>
      <c r="CY16" s="35">
        <v>1.8827682754056951</v>
      </c>
      <c r="CZ16" s="35">
        <v>0.10232450175918668</v>
      </c>
      <c r="DA16" s="35">
        <f t="shared" si="9"/>
        <v>2.8928770676848483</v>
      </c>
      <c r="DB16" s="44">
        <v>2.6332688003986582</v>
      </c>
      <c r="DF16" s="11" t="s">
        <v>62</v>
      </c>
      <c r="DG16" s="35">
        <v>9.5677992780250493E-3</v>
      </c>
      <c r="DH16" s="35">
        <v>6.2954924878028395E-2</v>
      </c>
      <c r="DI16" s="35">
        <v>3.1361744495350223E-2</v>
      </c>
      <c r="DJ16" s="35">
        <v>2.6932219769344345E-2</v>
      </c>
      <c r="DK16" s="35">
        <f t="shared" si="10"/>
        <v>0.13081668842074801</v>
      </c>
      <c r="DL16" s="44">
        <v>0.11353253118781001</v>
      </c>
      <c r="DP16" s="11" t="s">
        <v>62</v>
      </c>
      <c r="DQ16" s="35">
        <v>6.7124359634873751E-3</v>
      </c>
      <c r="DR16" s="35">
        <v>8.5353254578460394E-2</v>
      </c>
      <c r="DS16" s="35">
        <v>7.8714022929415706E-2</v>
      </c>
      <c r="DT16" s="35">
        <v>5.8037501984709222E-2</v>
      </c>
      <c r="DU16" s="35">
        <f t="shared" si="11"/>
        <v>0.2288172154560727</v>
      </c>
      <c r="DV16" s="44">
        <v>0.22303065581070586</v>
      </c>
      <c r="DZ16" s="11" t="s">
        <v>62</v>
      </c>
      <c r="EA16" s="35">
        <v>2.1247374571401422E-2</v>
      </c>
      <c r="EB16" s="35">
        <v>0.10111241799030661</v>
      </c>
      <c r="EC16" s="35">
        <v>0.19282394825059354</v>
      </c>
      <c r="ED16" s="35">
        <v>4.4422874007400123E-2</v>
      </c>
      <c r="EE16" s="35">
        <f t="shared" si="12"/>
        <v>0.35960661481970174</v>
      </c>
      <c r="EF16" s="44">
        <v>0.32630965951768004</v>
      </c>
      <c r="EJ16" s="36" t="s">
        <v>62</v>
      </c>
      <c r="EK16" s="37">
        <v>4.501371174028275E-3</v>
      </c>
      <c r="EL16" s="37">
        <v>2.3773209851619237E-2</v>
      </c>
      <c r="EM16" s="37">
        <v>2.8477580361470262E-2</v>
      </c>
      <c r="EN16" s="37">
        <v>2.4195522030931508E-2</v>
      </c>
      <c r="EO16" s="37">
        <f t="shared" si="13"/>
        <v>8.0947683418049282E-2</v>
      </c>
      <c r="EP16" s="39">
        <v>9.3093735335493394E-2</v>
      </c>
    </row>
    <row r="17" spans="1:162">
      <c r="A17" s="37" t="s">
        <v>63</v>
      </c>
      <c r="B17" s="37">
        <v>0.2756337743837699</v>
      </c>
      <c r="C17" s="51">
        <v>11.864435096437489</v>
      </c>
      <c r="D17" s="51">
        <v>13.846755927745862</v>
      </c>
      <c r="E17" s="37">
        <v>1.3810402753663185</v>
      </c>
      <c r="F17" s="61">
        <f t="shared" si="0"/>
        <v>27.367865073933437</v>
      </c>
      <c r="G17" s="68">
        <v>27.81463184897391</v>
      </c>
      <c r="K17" s="37" t="s">
        <v>63</v>
      </c>
      <c r="L17" s="37">
        <v>0.15236416006124798</v>
      </c>
      <c r="M17" s="37">
        <v>5.7825608202513576</v>
      </c>
      <c r="N17" s="37">
        <v>6.9461126882058597</v>
      </c>
      <c r="O17" s="37">
        <v>0.38421710506569112</v>
      </c>
      <c r="P17" s="61">
        <f t="shared" si="1"/>
        <v>13.265254773584157</v>
      </c>
      <c r="Q17" s="68">
        <v>13.05741193700422</v>
      </c>
      <c r="U17" s="37" t="s">
        <v>63</v>
      </c>
      <c r="V17" s="37">
        <v>0.10000499343246799</v>
      </c>
      <c r="W17" s="37">
        <v>1.90294227157466</v>
      </c>
      <c r="X17" s="37">
        <v>7.1457232800420201</v>
      </c>
      <c r="Y17" s="37">
        <v>0.39236321625455112</v>
      </c>
      <c r="Z17" s="63">
        <f t="shared" si="2"/>
        <v>9.5410337613036997</v>
      </c>
      <c r="AA17" s="67">
        <v>9.2455954189161353</v>
      </c>
      <c r="AE17" s="37" t="s">
        <v>63</v>
      </c>
      <c r="AF17" s="37">
        <v>0.26172620222900794</v>
      </c>
      <c r="AG17" s="37">
        <v>9.248124039738892</v>
      </c>
      <c r="AH17" s="51">
        <v>17.077593176419601</v>
      </c>
      <c r="AI17" s="37">
        <v>0.70782422414925217</v>
      </c>
      <c r="AJ17" s="61">
        <f t="shared" si="3"/>
        <v>27.295267642536754</v>
      </c>
      <c r="AK17" s="68">
        <v>27.084398063784388</v>
      </c>
      <c r="AO17" s="37" t="s">
        <v>63</v>
      </c>
      <c r="AP17" s="37">
        <v>0.16739097832543295</v>
      </c>
      <c r="AQ17" s="37">
        <v>5.3943359122272634</v>
      </c>
      <c r="AR17" s="51">
        <v>14.121919722519401</v>
      </c>
      <c r="AS17" s="37">
        <v>0.48978347628593033</v>
      </c>
      <c r="AT17" s="61">
        <f t="shared" si="4"/>
        <v>20.173430089358028</v>
      </c>
      <c r="AU17" s="51">
        <v>19.435846803519908</v>
      </c>
      <c r="AY17" s="37" t="s">
        <v>63</v>
      </c>
      <c r="AZ17" s="37">
        <v>0.2579360162214096</v>
      </c>
      <c r="BA17" s="37">
        <v>8.5659701505939925</v>
      </c>
      <c r="BB17" s="51">
        <v>19.516688643782679</v>
      </c>
      <c r="BC17" s="37">
        <v>0.64690378080462207</v>
      </c>
      <c r="BD17" s="61">
        <f t="shared" si="5"/>
        <v>28.987498591402701</v>
      </c>
      <c r="BE17" s="68">
        <v>28.598499154969243</v>
      </c>
      <c r="BI17" s="37" t="s">
        <v>63</v>
      </c>
      <c r="BJ17" s="37">
        <v>0.18250770962049634</v>
      </c>
      <c r="BK17" s="37">
        <v>5.0987419351013861</v>
      </c>
      <c r="BL17" s="37">
        <v>2.6500672874912614</v>
      </c>
      <c r="BM17" s="37">
        <v>1.3594300661074725</v>
      </c>
      <c r="BN17" s="63">
        <f t="shared" si="6"/>
        <v>9.2907469983206159</v>
      </c>
      <c r="BO17" s="68">
        <v>19.43176542095047</v>
      </c>
      <c r="BQ17" s="37"/>
      <c r="BR17" s="37"/>
      <c r="BS17" s="35" t="s">
        <v>63</v>
      </c>
      <c r="BT17" s="37">
        <v>0.25292063966739137</v>
      </c>
      <c r="BU17" s="37">
        <v>9.936051715290203</v>
      </c>
      <c r="BV17" s="37">
        <v>15.275767814430999</v>
      </c>
      <c r="BW17" s="37">
        <v>3.1980596722108388</v>
      </c>
      <c r="BX17" s="61">
        <v>28.66279984159943</v>
      </c>
      <c r="BY17" s="51">
        <v>32.757900113095992</v>
      </c>
      <c r="CC17" s="35" t="s">
        <v>63</v>
      </c>
      <c r="CD17" s="35">
        <v>0.2605606919135251</v>
      </c>
      <c r="CE17" s="35">
        <v>6.8000671864752222</v>
      </c>
      <c r="CF17" s="37">
        <v>9.1686407219406991</v>
      </c>
      <c r="CG17" s="37">
        <v>2.6545289886104575</v>
      </c>
      <c r="CH17" s="61">
        <f t="shared" si="7"/>
        <v>18.883797588939906</v>
      </c>
      <c r="CI17" s="68">
        <v>21.983482585161241</v>
      </c>
      <c r="CM17" s="34" t="s">
        <v>63</v>
      </c>
      <c r="CN17" s="37">
        <v>1.4051037980724924E-2</v>
      </c>
      <c r="CO17" s="37">
        <v>7.1956528595770288E-3</v>
      </c>
      <c r="CP17" s="37">
        <v>0.29902152816154243</v>
      </c>
      <c r="CQ17" s="37">
        <v>0.34327961322529255</v>
      </c>
      <c r="CR17" s="37">
        <f t="shared" si="8"/>
        <v>0.66354783222713687</v>
      </c>
      <c r="CS17" s="39">
        <v>0.59325885900862696</v>
      </c>
      <c r="CV17" s="11" t="s">
        <v>63</v>
      </c>
      <c r="CW17" s="35">
        <v>0.17034131599836508</v>
      </c>
      <c r="CX17" s="35">
        <v>5.0448057327373599</v>
      </c>
      <c r="CY17" s="42">
        <v>11.693098575904999</v>
      </c>
      <c r="CZ17" s="35">
        <v>0.64801516278464655</v>
      </c>
      <c r="DA17" s="42">
        <f t="shared" si="9"/>
        <v>17.556260787425369</v>
      </c>
      <c r="DB17" s="43">
        <v>17.123081122133147</v>
      </c>
      <c r="DF17" s="11" t="s">
        <v>63</v>
      </c>
      <c r="DG17" s="35">
        <v>5.9083676137053322E-2</v>
      </c>
      <c r="DH17" s="35">
        <v>0.45511625247215698</v>
      </c>
      <c r="DI17" s="35">
        <v>0.22387156633326266</v>
      </c>
      <c r="DJ17" s="35">
        <v>0.19058505455025435</v>
      </c>
      <c r="DK17" s="35">
        <f t="shared" si="10"/>
        <v>0.92865654949272725</v>
      </c>
      <c r="DL17" s="44">
        <v>0.9135854438762</v>
      </c>
      <c r="DP17" s="11" t="s">
        <v>63</v>
      </c>
      <c r="DQ17" s="35">
        <v>4.2399758332263698E-2</v>
      </c>
      <c r="DR17" s="35">
        <v>0.50345951269735401</v>
      </c>
      <c r="DS17" s="35">
        <v>0.61838760526088499</v>
      </c>
      <c r="DT17" s="35">
        <v>0.38550953109093888</v>
      </c>
      <c r="DU17" s="35">
        <f t="shared" si="11"/>
        <v>1.5497564073814416</v>
      </c>
      <c r="DV17" s="44">
        <v>1.5199111828214087</v>
      </c>
      <c r="DZ17" s="11" t="s">
        <v>63</v>
      </c>
      <c r="EA17" s="35">
        <v>0.12987072404591521</v>
      </c>
      <c r="EB17" s="35">
        <v>0.58604249299681987</v>
      </c>
      <c r="EC17" s="35">
        <v>1.3752205589254785</v>
      </c>
      <c r="ED17" s="35">
        <v>0.28596636974299683</v>
      </c>
      <c r="EE17" s="35">
        <f t="shared" si="12"/>
        <v>2.3771001457112102</v>
      </c>
      <c r="EF17" s="44">
        <v>2.3011236761467173</v>
      </c>
      <c r="EJ17" s="36" t="s">
        <v>63</v>
      </c>
      <c r="EK17" s="37">
        <v>3.1335089589934174E-2</v>
      </c>
      <c r="EL17" s="37">
        <v>0.13268459221986265</v>
      </c>
      <c r="EM17" s="37">
        <v>0.18296387085028984</v>
      </c>
      <c r="EN17" s="37">
        <v>0.15919643974670419</v>
      </c>
      <c r="EO17" s="37">
        <f t="shared" si="13"/>
        <v>0.50617999240679079</v>
      </c>
      <c r="EP17" s="39">
        <v>0.59177043020181996</v>
      </c>
    </row>
    <row r="18" spans="1:162">
      <c r="A18" s="37" t="s">
        <v>64</v>
      </c>
      <c r="B18" s="37">
        <v>4.5572149249716379E-2</v>
      </c>
      <c r="C18" s="37">
        <v>1.7672246245514986</v>
      </c>
      <c r="D18" s="37">
        <v>1.9539754431198921</v>
      </c>
      <c r="E18" s="37">
        <v>0.1845926068558234</v>
      </c>
      <c r="F18" s="63">
        <f t="shared" si="0"/>
        <v>3.9513648237769305</v>
      </c>
      <c r="G18" s="67">
        <v>3.9693839430097668</v>
      </c>
      <c r="K18" s="37" t="s">
        <v>64</v>
      </c>
      <c r="L18" s="37">
        <v>2.5988720989511518E-2</v>
      </c>
      <c r="M18" s="37">
        <v>0.85410634818694364</v>
      </c>
      <c r="N18" s="37">
        <v>0.98712228996839391</v>
      </c>
      <c r="O18" s="37">
        <v>5.9263228660454428E-2</v>
      </c>
      <c r="P18" s="63">
        <f t="shared" si="1"/>
        <v>1.9264805878053035</v>
      </c>
      <c r="Q18" s="67">
        <v>1.8738636810297586</v>
      </c>
      <c r="U18" s="37" t="s">
        <v>64</v>
      </c>
      <c r="V18" s="37">
        <v>1.6276431334398017E-2</v>
      </c>
      <c r="W18" s="37">
        <v>0.27740732392973205</v>
      </c>
      <c r="X18" s="37">
        <v>1.0419321418213978</v>
      </c>
      <c r="Y18" s="37">
        <v>5.8461470188135939E-2</v>
      </c>
      <c r="Z18" s="63">
        <f t="shared" si="2"/>
        <v>1.3940773672736637</v>
      </c>
      <c r="AA18" s="67">
        <v>1.3187177417495168</v>
      </c>
      <c r="AE18" s="37" t="s">
        <v>64</v>
      </c>
      <c r="AF18" s="37">
        <v>4.4452243532446027E-2</v>
      </c>
      <c r="AG18" s="37">
        <v>1.3606701969100776</v>
      </c>
      <c r="AH18" s="37">
        <v>2.4078297903042301</v>
      </c>
      <c r="AI18" s="37">
        <v>9.9324134113163487E-2</v>
      </c>
      <c r="AJ18" s="63">
        <f t="shared" si="3"/>
        <v>3.9122763648599168</v>
      </c>
      <c r="AK18" s="67">
        <v>3.8991347993779839</v>
      </c>
      <c r="AO18" s="37" t="s">
        <v>64</v>
      </c>
      <c r="AP18" s="37">
        <v>2.7700058446560896E-2</v>
      </c>
      <c r="AQ18" s="37">
        <v>0.80449147707931201</v>
      </c>
      <c r="AR18" s="37">
        <v>2.098224883322827</v>
      </c>
      <c r="AS18" s="37">
        <v>6.6940050446330973E-2</v>
      </c>
      <c r="AT18" s="63">
        <f t="shared" si="4"/>
        <v>2.9973564692950307</v>
      </c>
      <c r="AU18" s="51">
        <v>2.819359086159575</v>
      </c>
      <c r="AY18" s="37" t="s">
        <v>64</v>
      </c>
      <c r="AZ18" s="37">
        <v>4.249716713557114E-2</v>
      </c>
      <c r="BA18" s="37">
        <v>1.2624139949617299</v>
      </c>
      <c r="BB18" s="37">
        <v>2.7886399357218852</v>
      </c>
      <c r="BC18" s="37">
        <v>9.0231090487725332E-2</v>
      </c>
      <c r="BD18" s="63">
        <f t="shared" si="5"/>
        <v>4.1837821883069113</v>
      </c>
      <c r="BE18" s="67">
        <v>4.092701730624217</v>
      </c>
      <c r="BI18" s="37" t="s">
        <v>64</v>
      </c>
      <c r="BJ18" s="37">
        <v>3.1279088658719541E-2</v>
      </c>
      <c r="BK18" s="37">
        <v>0.74948444253569324</v>
      </c>
      <c r="BL18" s="37">
        <v>0.3825709957383806</v>
      </c>
      <c r="BM18" s="37">
        <v>0.19782544169967364</v>
      </c>
      <c r="BN18" s="63">
        <f t="shared" si="6"/>
        <v>1.3611599686324669</v>
      </c>
      <c r="BO18" s="67">
        <v>2.8051526461872092</v>
      </c>
      <c r="BQ18" s="37"/>
      <c r="BR18" s="37"/>
      <c r="BS18" s="35" t="s">
        <v>64</v>
      </c>
      <c r="BT18" s="37">
        <v>4.2851460758659539E-2</v>
      </c>
      <c r="BU18" s="37">
        <v>1.8029262545501401</v>
      </c>
      <c r="BV18" s="37">
        <v>1.7240858173053799</v>
      </c>
      <c r="BW18" s="37">
        <v>0.46840785337204333</v>
      </c>
      <c r="BX18" s="63">
        <v>4.0382713859862234</v>
      </c>
      <c r="BY18" s="51">
        <v>4.792037795507242</v>
      </c>
      <c r="CC18" s="35" t="s">
        <v>64</v>
      </c>
      <c r="CD18" s="35">
        <v>4.252283180531042E-2</v>
      </c>
      <c r="CE18" s="35">
        <v>1.0027023980860923</v>
      </c>
      <c r="CF18" s="37">
        <v>1.2995314280032799</v>
      </c>
      <c r="CG18" s="37">
        <v>0.38027359368930941</v>
      </c>
      <c r="CH18" s="63">
        <f t="shared" si="7"/>
        <v>2.7250302515839921</v>
      </c>
      <c r="CI18" s="67">
        <v>3.2152312501802585</v>
      </c>
      <c r="CM18" s="34" t="s">
        <v>64</v>
      </c>
      <c r="CN18" s="37">
        <v>3.8425771703551499E-3</v>
      </c>
      <c r="CO18" s="37">
        <v>9.9468468443910068E-4</v>
      </c>
      <c r="CP18" s="37">
        <v>6.1332170373945061E-2</v>
      </c>
      <c r="CQ18" s="37">
        <v>6.9686194600894522E-2</v>
      </c>
      <c r="CR18" s="37">
        <f t="shared" si="8"/>
        <v>0.13585562682963381</v>
      </c>
      <c r="CS18" s="39">
        <v>0.12391446647366</v>
      </c>
      <c r="CV18" s="11" t="s">
        <v>64</v>
      </c>
      <c r="CW18" s="35">
        <v>3.0287980351220024E-2</v>
      </c>
      <c r="CX18" s="35">
        <v>0.74527922836852201</v>
      </c>
      <c r="CY18" s="35">
        <v>1.8286910889336601</v>
      </c>
      <c r="CZ18" s="35">
        <v>9.7222085891959978E-2</v>
      </c>
      <c r="DA18" s="35">
        <f t="shared" si="9"/>
        <v>2.7014803835453622</v>
      </c>
      <c r="DB18" s="44">
        <v>2.6206706932210091</v>
      </c>
      <c r="DF18" s="11" t="s">
        <v>64</v>
      </c>
      <c r="DG18" s="35">
        <v>1.0070648275115885E-2</v>
      </c>
      <c r="DH18" s="35">
        <v>7.1186570670078483E-2</v>
      </c>
      <c r="DI18" s="35">
        <v>2.8299069086166948E-2</v>
      </c>
      <c r="DJ18" s="35">
        <v>2.9540063689097628E-2</v>
      </c>
      <c r="DK18" s="35">
        <f t="shared" si="10"/>
        <v>0.13909635172045895</v>
      </c>
      <c r="DL18" s="44">
        <v>0.13577688292650336</v>
      </c>
      <c r="DP18" s="11" t="s">
        <v>64</v>
      </c>
      <c r="DQ18" s="35">
        <v>8.1359248304134612E-3</v>
      </c>
      <c r="DR18" s="35">
        <v>7.9800909347983298E-2</v>
      </c>
      <c r="DS18" s="35">
        <v>8.7163759845122604E-2</v>
      </c>
      <c r="DT18" s="35">
        <v>4.9364234645729498E-2</v>
      </c>
      <c r="DU18" s="35">
        <f t="shared" si="11"/>
        <v>0.22446482866924886</v>
      </c>
      <c r="DV18" s="44">
        <v>0.20107448703325917</v>
      </c>
      <c r="DZ18" s="11" t="s">
        <v>64</v>
      </c>
      <c r="EA18" s="35">
        <v>2.474564668984091E-2</v>
      </c>
      <c r="EB18" s="35">
        <v>0.10380267994013896</v>
      </c>
      <c r="EC18" s="35">
        <v>0.21219185424471013</v>
      </c>
      <c r="ED18" s="35">
        <v>4.5747785600040516E-2</v>
      </c>
      <c r="EE18" s="35">
        <f t="shared" si="12"/>
        <v>0.38648796647473049</v>
      </c>
      <c r="EF18" s="44">
        <v>0.32319662045409669</v>
      </c>
      <c r="EJ18" s="36" t="s">
        <v>64</v>
      </c>
      <c r="EK18" s="37">
        <v>5.3728452120859627E-3</v>
      </c>
      <c r="EL18" s="37">
        <v>2.0854324744652996E-2</v>
      </c>
      <c r="EM18" s="37">
        <v>2.6179014215012963E-2</v>
      </c>
      <c r="EN18" s="37">
        <v>2.3367228956322414E-2</v>
      </c>
      <c r="EO18" s="37">
        <f t="shared" si="13"/>
        <v>7.5773413128074341E-2</v>
      </c>
      <c r="EP18" s="39">
        <v>8.9232426434414105E-2</v>
      </c>
    </row>
    <row r="20" spans="1:162" s="1" customFormat="1">
      <c r="A20" s="26" t="s">
        <v>2</v>
      </c>
      <c r="B20" s="13">
        <v>1</v>
      </c>
      <c r="C20" s="13">
        <v>2</v>
      </c>
      <c r="D20" s="13">
        <v>3</v>
      </c>
      <c r="E20" s="13">
        <v>4</v>
      </c>
      <c r="F20" s="13" t="s">
        <v>11</v>
      </c>
      <c r="G20" s="13"/>
      <c r="H20" s="13"/>
      <c r="I20" s="13"/>
      <c r="J20" s="12"/>
      <c r="K20" s="13" t="s">
        <v>3</v>
      </c>
      <c r="L20" s="13">
        <v>1</v>
      </c>
      <c r="M20" s="13">
        <v>2</v>
      </c>
      <c r="N20" s="13">
        <v>3</v>
      </c>
      <c r="O20" s="13">
        <v>4</v>
      </c>
      <c r="P20" s="13" t="s">
        <v>11</v>
      </c>
      <c r="Q20" s="13"/>
      <c r="R20" s="13"/>
      <c r="S20" s="13"/>
      <c r="U20" s="13" t="s">
        <v>0</v>
      </c>
      <c r="V20" s="13">
        <v>1</v>
      </c>
      <c r="W20" s="13">
        <v>2</v>
      </c>
      <c r="X20" s="13">
        <v>3</v>
      </c>
      <c r="Y20" s="13">
        <v>4</v>
      </c>
      <c r="Z20" s="13" t="s">
        <v>11</v>
      </c>
      <c r="AA20" s="13"/>
      <c r="AB20" s="13"/>
      <c r="AC20" s="13"/>
      <c r="AD20" s="13"/>
      <c r="AE20" s="13" t="s">
        <v>1</v>
      </c>
      <c r="AF20" s="13">
        <v>1</v>
      </c>
      <c r="AG20" s="13">
        <v>2</v>
      </c>
      <c r="AH20" s="13">
        <v>3</v>
      </c>
      <c r="AI20" s="13">
        <v>4</v>
      </c>
      <c r="AJ20" s="13" t="s">
        <v>11</v>
      </c>
      <c r="AK20" s="13"/>
      <c r="AL20" s="13"/>
      <c r="AM20" s="13"/>
      <c r="AO20" s="13" t="s">
        <v>4</v>
      </c>
      <c r="AP20" s="13">
        <v>1</v>
      </c>
      <c r="AQ20" s="13">
        <v>2</v>
      </c>
      <c r="AR20" s="13">
        <v>3</v>
      </c>
      <c r="AS20" s="13">
        <v>4</v>
      </c>
      <c r="AT20" s="13" t="s">
        <v>11</v>
      </c>
      <c r="AU20" s="13"/>
      <c r="AV20" s="13"/>
      <c r="AW20" s="13"/>
      <c r="AY20" s="1" t="s">
        <v>5</v>
      </c>
      <c r="AZ20" s="13">
        <v>1</v>
      </c>
      <c r="BA20" s="13">
        <v>2</v>
      </c>
      <c r="BB20" s="13">
        <v>3</v>
      </c>
      <c r="BC20" s="13">
        <v>4</v>
      </c>
      <c r="BD20" s="13" t="s">
        <v>11</v>
      </c>
      <c r="BE20" s="13"/>
      <c r="BF20" s="13"/>
      <c r="BG20" s="13"/>
      <c r="BI20" s="22" t="s">
        <v>8</v>
      </c>
      <c r="BJ20" s="13">
        <v>1</v>
      </c>
      <c r="BK20" s="13">
        <v>2</v>
      </c>
      <c r="BL20" s="13">
        <v>3</v>
      </c>
      <c r="BM20" s="13">
        <v>4</v>
      </c>
      <c r="BN20" s="13" t="s">
        <v>11</v>
      </c>
      <c r="BO20" s="13"/>
      <c r="BP20" s="13"/>
      <c r="BQ20" s="13"/>
      <c r="BR20" s="13"/>
      <c r="BS20" s="1" t="s">
        <v>6</v>
      </c>
      <c r="BT20" s="13">
        <v>1</v>
      </c>
      <c r="BU20" s="13">
        <v>2</v>
      </c>
      <c r="BV20" s="13">
        <v>3</v>
      </c>
      <c r="BW20" s="13">
        <v>4</v>
      </c>
      <c r="BX20" s="13" t="s">
        <v>11</v>
      </c>
      <c r="BY20" s="13"/>
      <c r="BZ20" s="13"/>
      <c r="CA20" s="13"/>
      <c r="CC20" s="13" t="s">
        <v>7</v>
      </c>
      <c r="CD20" s="13">
        <v>1</v>
      </c>
      <c r="CE20" s="13">
        <v>2</v>
      </c>
      <c r="CF20" s="13">
        <v>3</v>
      </c>
      <c r="CG20" s="13">
        <v>4</v>
      </c>
      <c r="CH20" s="13" t="s">
        <v>11</v>
      </c>
      <c r="CI20" s="13"/>
      <c r="CJ20" s="13"/>
      <c r="CK20" s="13"/>
      <c r="CM20" s="7" t="s">
        <v>29</v>
      </c>
      <c r="CN20" s="4" t="s">
        <v>23</v>
      </c>
      <c r="CO20" s="14" t="s">
        <v>24</v>
      </c>
      <c r="CP20" s="1" t="s">
        <v>25</v>
      </c>
      <c r="CQ20" s="1" t="s">
        <v>26</v>
      </c>
      <c r="CR20" s="13" t="s">
        <v>11</v>
      </c>
      <c r="CS20" s="4"/>
      <c r="CT20" s="4"/>
      <c r="CV20" s="25" t="s">
        <v>30</v>
      </c>
      <c r="CW20" s="10">
        <v>1</v>
      </c>
      <c r="CX20" s="10">
        <v>2</v>
      </c>
      <c r="CY20" s="10">
        <v>3</v>
      </c>
      <c r="CZ20" s="10">
        <v>4</v>
      </c>
      <c r="DA20" s="13" t="s">
        <v>11</v>
      </c>
      <c r="DB20" s="10"/>
      <c r="DC20" s="10"/>
      <c r="DD20" s="10"/>
      <c r="DF20" s="33" t="s">
        <v>72</v>
      </c>
      <c r="DG20" s="10">
        <v>1</v>
      </c>
      <c r="DH20" s="10">
        <v>2</v>
      </c>
      <c r="DI20" s="10">
        <v>3</v>
      </c>
      <c r="DJ20" s="10">
        <v>4</v>
      </c>
      <c r="DK20" s="13" t="s">
        <v>11</v>
      </c>
      <c r="DL20" s="10"/>
      <c r="DM20" s="10"/>
      <c r="DN20" s="10"/>
      <c r="DP20" s="25" t="s">
        <v>32</v>
      </c>
      <c r="DQ20" s="10">
        <v>1</v>
      </c>
      <c r="DR20" s="10">
        <v>2</v>
      </c>
      <c r="DS20" s="10">
        <v>3</v>
      </c>
      <c r="DT20" s="10">
        <v>4</v>
      </c>
      <c r="DU20" s="13" t="s">
        <v>11</v>
      </c>
      <c r="DV20" s="10"/>
      <c r="DW20" s="10"/>
      <c r="DX20" s="10"/>
      <c r="DZ20" s="25" t="s">
        <v>33</v>
      </c>
      <c r="EA20" s="10">
        <v>1</v>
      </c>
      <c r="EB20" s="10">
        <v>2</v>
      </c>
      <c r="EC20" s="10">
        <v>3</v>
      </c>
      <c r="ED20" s="10">
        <v>4</v>
      </c>
      <c r="EE20" s="13" t="s">
        <v>11</v>
      </c>
      <c r="EF20" s="10"/>
      <c r="EG20" s="10"/>
      <c r="EH20" s="10"/>
      <c r="EJ20" s="4" t="s">
        <v>34</v>
      </c>
      <c r="EK20" s="4" t="s">
        <v>23</v>
      </c>
      <c r="EL20" s="14" t="s">
        <v>24</v>
      </c>
      <c r="EM20" s="1" t="s">
        <v>25</v>
      </c>
      <c r="EN20" s="1" t="s">
        <v>26</v>
      </c>
      <c r="EO20" s="13" t="s">
        <v>11</v>
      </c>
      <c r="EP20" s="4"/>
      <c r="EQ20" s="4"/>
      <c r="ET20" s="9"/>
      <c r="EU20" s="19"/>
      <c r="EV20" s="20"/>
      <c r="EW20" s="20"/>
      <c r="EX20" s="21"/>
      <c r="EY20" s="20"/>
      <c r="EZ20" s="20"/>
      <c r="FA20" s="20"/>
      <c r="FB20" s="20"/>
      <c r="FC20" s="20"/>
      <c r="FD20" s="20"/>
      <c r="FE20" s="20"/>
      <c r="FF20" s="20"/>
    </row>
    <row r="21" spans="1:162">
      <c r="A21" s="37" t="s">
        <v>51</v>
      </c>
      <c r="B21" s="77">
        <v>0.69389312295798111</v>
      </c>
      <c r="C21" s="77">
        <v>73.32080181715564</v>
      </c>
      <c r="D21" s="77">
        <v>11.232770920518218</v>
      </c>
      <c r="E21" s="77">
        <v>14.752534139368173</v>
      </c>
      <c r="F21">
        <v>100.00000000000003</v>
      </c>
      <c r="K21" s="37" t="s">
        <v>51</v>
      </c>
      <c r="L21" s="77">
        <v>0.69555497580620329</v>
      </c>
      <c r="M21" s="77">
        <v>59.869707175593724</v>
      </c>
      <c r="N21" s="77">
        <v>25.561998698457838</v>
      </c>
      <c r="O21" s="77">
        <v>13.872739150142236</v>
      </c>
      <c r="P21">
        <v>100</v>
      </c>
      <c r="U21" s="37" t="s">
        <v>51</v>
      </c>
      <c r="V21" s="77">
        <v>0.91857546841951221</v>
      </c>
      <c r="W21" s="77">
        <v>33.196591766512803</v>
      </c>
      <c r="X21" s="77">
        <v>58.258639404233634</v>
      </c>
      <c r="Y21" s="77">
        <v>7.6261933608340549</v>
      </c>
      <c r="Z21">
        <v>100</v>
      </c>
      <c r="AE21" s="37" t="s">
        <v>51</v>
      </c>
      <c r="AF21" s="77">
        <v>0.69658291314538245</v>
      </c>
      <c r="AG21" s="77">
        <v>56.956675417336875</v>
      </c>
      <c r="AH21" s="77">
        <v>29.50936540262316</v>
      </c>
      <c r="AI21" s="77">
        <v>12.837376266894573</v>
      </c>
      <c r="AJ21">
        <v>100</v>
      </c>
      <c r="AO21" s="37" t="s">
        <v>51</v>
      </c>
      <c r="AP21" s="77">
        <v>0.64474255890056342</v>
      </c>
      <c r="AQ21" s="77">
        <v>47.044512151819859</v>
      </c>
      <c r="AR21" s="77">
        <v>39.71691741641245</v>
      </c>
      <c r="AS21" s="77">
        <v>12.593827872867127</v>
      </c>
      <c r="AT21">
        <v>99.999999999999986</v>
      </c>
      <c r="AY21" s="37" t="s">
        <v>51</v>
      </c>
      <c r="AZ21" s="77">
        <v>0.58835741155889798</v>
      </c>
      <c r="BA21" s="77">
        <v>53.109099064684827</v>
      </c>
      <c r="BB21" s="77">
        <v>33.432518569904737</v>
      </c>
      <c r="BC21" s="77">
        <v>12.870024953851541</v>
      </c>
      <c r="BD21">
        <v>100</v>
      </c>
      <c r="BI21" s="37" t="s">
        <v>51</v>
      </c>
      <c r="BJ21" s="77">
        <v>0.66810599642943014</v>
      </c>
      <c r="BK21" s="77">
        <v>44.013992581516099</v>
      </c>
      <c r="BL21" s="77">
        <v>47.971840865590906</v>
      </c>
      <c r="BM21" s="77">
        <v>7.3460605564635673</v>
      </c>
      <c r="BN21">
        <v>100.00000000000001</v>
      </c>
      <c r="BS21" s="35" t="s">
        <v>51</v>
      </c>
      <c r="BT21" s="77">
        <v>0.39571422601920003</v>
      </c>
      <c r="BU21" s="77">
        <v>47.771218319545547</v>
      </c>
      <c r="BV21" s="77">
        <v>49.005986491379872</v>
      </c>
      <c r="BW21" s="77">
        <v>2.8270809630553941</v>
      </c>
      <c r="BX21">
        <v>100.00000000000001</v>
      </c>
      <c r="CC21" s="35" t="s">
        <v>51</v>
      </c>
      <c r="CD21" s="77">
        <v>0.68125336551650972</v>
      </c>
      <c r="CE21" s="77">
        <v>44.631079410513017</v>
      </c>
      <c r="CF21" s="77">
        <v>49.375868351173843</v>
      </c>
      <c r="CG21" s="77">
        <v>5.3117988727966212</v>
      </c>
      <c r="CH21">
        <v>99.999999999999986</v>
      </c>
      <c r="CM21" s="34" t="s">
        <v>51</v>
      </c>
      <c r="CN21" s="77">
        <v>1.2152167752722325</v>
      </c>
      <c r="CO21" s="77">
        <v>2.9133266077538424</v>
      </c>
      <c r="CP21" s="77">
        <v>7.3558538396525295</v>
      </c>
      <c r="CQ21" s="77">
        <v>88.515602777321405</v>
      </c>
      <c r="CR21">
        <v>100.00000000000001</v>
      </c>
      <c r="CV21" s="11" t="s">
        <v>51</v>
      </c>
      <c r="CW21" s="77">
        <v>0.76097850384190957</v>
      </c>
      <c r="CX21" s="77">
        <v>45.353098162702885</v>
      </c>
      <c r="CY21" s="77">
        <v>40.713790209283658</v>
      </c>
      <c r="CZ21" s="77">
        <v>13.172133124171559</v>
      </c>
      <c r="DA21">
        <v>100</v>
      </c>
      <c r="DF21" s="11" t="s">
        <v>51</v>
      </c>
      <c r="DG21" s="77">
        <v>4.2820816561080886</v>
      </c>
      <c r="DH21" s="77">
        <v>46.713119268049482</v>
      </c>
      <c r="DI21" s="77">
        <v>14.185211604379502</v>
      </c>
      <c r="DJ21" s="77">
        <v>34.819587471462924</v>
      </c>
      <c r="DK21">
        <v>100</v>
      </c>
      <c r="DP21" s="11" t="s">
        <v>51</v>
      </c>
      <c r="DQ21" s="77">
        <v>1.2064717563662806</v>
      </c>
      <c r="DR21" s="77">
        <v>58.262001422191311</v>
      </c>
      <c r="DS21" s="77">
        <v>9.9507774076890385</v>
      </c>
      <c r="DT21" s="77">
        <v>30.580749413753374</v>
      </c>
      <c r="DU21">
        <v>100</v>
      </c>
      <c r="DZ21" s="11" t="s">
        <v>51</v>
      </c>
      <c r="EA21" s="77">
        <v>2.8519809703237411</v>
      </c>
      <c r="EB21" s="77">
        <v>59.191538185489442</v>
      </c>
      <c r="EC21" s="77">
        <v>20.42977513102478</v>
      </c>
      <c r="ED21" s="77">
        <v>17.526705713162038</v>
      </c>
      <c r="EE21">
        <v>100</v>
      </c>
      <c r="EJ21" s="36" t="s">
        <v>51</v>
      </c>
      <c r="EK21" s="77">
        <v>2.3987849278901701</v>
      </c>
      <c r="EL21" s="77">
        <v>46.197165217212138</v>
      </c>
      <c r="EM21" s="77">
        <v>11.436759847173752</v>
      </c>
      <c r="EN21" s="77">
        <v>39.967290007723946</v>
      </c>
      <c r="EO21">
        <v>100</v>
      </c>
    </row>
    <row r="22" spans="1:162">
      <c r="A22" s="37" t="s">
        <v>52</v>
      </c>
      <c r="B22" s="77">
        <v>1.6975700262576283E-2</v>
      </c>
      <c r="C22" s="77">
        <v>51.961360439704819</v>
      </c>
      <c r="D22" s="77">
        <v>19.839635185805037</v>
      </c>
      <c r="E22" s="77">
        <v>28.182028674227581</v>
      </c>
      <c r="F22">
        <v>100.00000000000001</v>
      </c>
      <c r="K22" s="37" t="s">
        <v>52</v>
      </c>
      <c r="L22" s="77">
        <v>3.1504858244375079E-2</v>
      </c>
      <c r="M22" s="77">
        <v>43.734978240347516</v>
      </c>
      <c r="N22" s="77">
        <v>38.085785788269057</v>
      </c>
      <c r="O22" s="77">
        <v>18.147731113139052</v>
      </c>
      <c r="P22">
        <v>100</v>
      </c>
      <c r="U22" s="37" t="s">
        <v>52</v>
      </c>
      <c r="V22" s="77">
        <v>0.15097574902072519</v>
      </c>
      <c r="W22" s="77">
        <v>24.803962361501409</v>
      </c>
      <c r="X22" s="77">
        <v>68.638831949478003</v>
      </c>
      <c r="Y22" s="77">
        <v>6.4062299399998652</v>
      </c>
      <c r="Z22">
        <v>100</v>
      </c>
      <c r="AE22" s="37" t="s">
        <v>52</v>
      </c>
      <c r="AF22" s="77">
        <v>1.4823870120408462E-2</v>
      </c>
      <c r="AG22" s="77">
        <v>41.696686813007382</v>
      </c>
      <c r="AH22" s="77">
        <v>40.059536148486195</v>
      </c>
      <c r="AI22" s="77">
        <v>18.228953168386024</v>
      </c>
      <c r="AJ22">
        <v>100.00000000000001</v>
      </c>
      <c r="AO22" s="37" t="s">
        <v>52</v>
      </c>
      <c r="AP22" s="77">
        <v>2.824832105422246E-2</v>
      </c>
      <c r="AQ22" s="77">
        <v>34.84991483508913</v>
      </c>
      <c r="AR22" s="77">
        <v>49.647267892407434</v>
      </c>
      <c r="AS22" s="77">
        <v>15.474568951449216</v>
      </c>
      <c r="AT22">
        <v>100</v>
      </c>
      <c r="AY22" s="37" t="s">
        <v>52</v>
      </c>
      <c r="AZ22" s="77">
        <v>1.6019099460986876E-2</v>
      </c>
      <c r="BA22" s="77">
        <v>39.924634940592632</v>
      </c>
      <c r="BB22" s="77">
        <v>42.186378956158983</v>
      </c>
      <c r="BC22" s="77">
        <v>17.872967003787384</v>
      </c>
      <c r="BD22">
        <v>99.999999999999972</v>
      </c>
      <c r="BI22" s="37" t="s">
        <v>52</v>
      </c>
      <c r="BJ22" s="77">
        <v>4.4393457905289029E-2</v>
      </c>
      <c r="BK22" s="77">
        <v>33.839214285934233</v>
      </c>
      <c r="BL22" s="77">
        <v>56.929475538672726</v>
      </c>
      <c r="BM22" s="77">
        <v>9.1869167174877511</v>
      </c>
      <c r="BN22">
        <v>100</v>
      </c>
      <c r="BS22" s="35" t="s">
        <v>52</v>
      </c>
      <c r="BT22" s="77">
        <v>6.8745199293355564E-3</v>
      </c>
      <c r="BU22" s="77">
        <v>33.06164646296137</v>
      </c>
      <c r="BV22" s="77">
        <v>63.150847685534032</v>
      </c>
      <c r="BW22" s="77">
        <v>3.7806313315752682</v>
      </c>
      <c r="BX22">
        <v>100</v>
      </c>
      <c r="CC22" s="35" t="s">
        <v>52</v>
      </c>
      <c r="CD22" s="77">
        <v>3.278954958653249E-2</v>
      </c>
      <c r="CE22" s="77">
        <v>34.246766873627408</v>
      </c>
      <c r="CF22" s="77">
        <v>60.07115515254673</v>
      </c>
      <c r="CG22" s="77">
        <v>5.649288424239332</v>
      </c>
      <c r="CH22">
        <v>100</v>
      </c>
      <c r="CM22" s="34" t="s">
        <v>52</v>
      </c>
      <c r="CN22" s="77">
        <v>0.25997238458594946</v>
      </c>
      <c r="CO22" s="77">
        <v>3.2679148689946014</v>
      </c>
      <c r="CP22" s="77">
        <v>4.9478581374859534</v>
      </c>
      <c r="CQ22" s="77">
        <v>91.524254608933489</v>
      </c>
      <c r="CR22">
        <v>100</v>
      </c>
      <c r="CV22" s="45" t="s">
        <v>52</v>
      </c>
      <c r="CW22" s="77">
        <v>4.2159419293612485E-2</v>
      </c>
      <c r="CX22" s="77">
        <v>36.271338477672757</v>
      </c>
      <c r="CY22" s="77">
        <v>49.845674329185556</v>
      </c>
      <c r="CZ22" s="77">
        <v>13.840827773848071</v>
      </c>
      <c r="DA22">
        <v>100</v>
      </c>
      <c r="DF22" s="45" t="s">
        <v>52</v>
      </c>
      <c r="DG22" s="77">
        <v>0.35663553224656075</v>
      </c>
      <c r="DH22" s="77">
        <v>40.424025981641897</v>
      </c>
      <c r="DI22" s="77">
        <v>17.380342226257596</v>
      </c>
      <c r="DJ22" s="77">
        <v>41.838996259853943</v>
      </c>
      <c r="DK22">
        <v>100</v>
      </c>
      <c r="DP22" s="45" t="s">
        <v>52</v>
      </c>
      <c r="DQ22" s="77">
        <v>1.6342791514833831E-2</v>
      </c>
      <c r="DR22" s="77">
        <v>45.93942250567428</v>
      </c>
      <c r="DS22" s="77">
        <v>13.331204776147503</v>
      </c>
      <c r="DT22" s="77">
        <v>40.713029926663381</v>
      </c>
      <c r="DU22">
        <v>100</v>
      </c>
      <c r="DZ22" s="45" t="s">
        <v>52</v>
      </c>
      <c r="EA22" s="77">
        <v>0.15457785169393873</v>
      </c>
      <c r="EB22" s="77">
        <v>41.37432749428811</v>
      </c>
      <c r="EC22" s="77">
        <v>32.33784901302166</v>
      </c>
      <c r="ED22" s="77">
        <v>26.133245640996293</v>
      </c>
      <c r="EE22">
        <v>100</v>
      </c>
      <c r="EJ22" s="36" t="s">
        <v>52</v>
      </c>
      <c r="EK22" s="77">
        <v>0.29957669737905246</v>
      </c>
      <c r="EL22" s="77">
        <v>36.800725738051781</v>
      </c>
      <c r="EM22" s="77">
        <v>19.453956494344826</v>
      </c>
      <c r="EN22" s="77">
        <v>43.445741070224337</v>
      </c>
      <c r="EO22">
        <v>100</v>
      </c>
    </row>
    <row r="23" spans="1:162">
      <c r="A23" s="37" t="s">
        <v>53</v>
      </c>
      <c r="B23" s="77">
        <v>0.74880246794985827</v>
      </c>
      <c r="C23" s="77">
        <v>56.706928205664354</v>
      </c>
      <c r="D23" s="77">
        <v>17.018394721894399</v>
      </c>
      <c r="E23" s="77">
        <v>25.525874604491396</v>
      </c>
      <c r="F23">
        <v>100</v>
      </c>
      <c r="K23" s="37" t="s">
        <v>53</v>
      </c>
      <c r="L23" s="77">
        <v>0.79113671373203676</v>
      </c>
      <c r="M23" s="77">
        <v>51.365071137504202</v>
      </c>
      <c r="N23" s="77">
        <v>28.264072039336121</v>
      </c>
      <c r="O23" s="77">
        <v>19.579720109427637</v>
      </c>
      <c r="P23">
        <v>100</v>
      </c>
      <c r="U23" s="37" t="s">
        <v>53</v>
      </c>
      <c r="V23" s="77">
        <v>0.87907517790678646</v>
      </c>
      <c r="W23" s="77">
        <v>26.050158128343963</v>
      </c>
      <c r="X23" s="77">
        <v>65.638400263773292</v>
      </c>
      <c r="Y23" s="77">
        <v>7.4323664299759509</v>
      </c>
      <c r="Z23">
        <v>100</v>
      </c>
      <c r="AE23" s="37" t="s">
        <v>53</v>
      </c>
      <c r="AF23" s="77">
        <v>0.70440371259294265</v>
      </c>
      <c r="AG23" s="77">
        <v>41.216389336615613</v>
      </c>
      <c r="AH23" s="77">
        <v>37.254377613507934</v>
      </c>
      <c r="AI23" s="77">
        <v>20.824829337283514</v>
      </c>
      <c r="AJ23">
        <v>100</v>
      </c>
      <c r="AO23" s="37" t="s">
        <v>53</v>
      </c>
      <c r="AP23" s="77">
        <v>0.62002412078352576</v>
      </c>
      <c r="AQ23" s="77">
        <v>34.73389773173222</v>
      </c>
      <c r="AR23" s="77">
        <v>46.245112302310588</v>
      </c>
      <c r="AS23" s="77">
        <v>18.400965845173662</v>
      </c>
      <c r="AT23">
        <v>100</v>
      </c>
      <c r="AY23" s="37" t="s">
        <v>53</v>
      </c>
      <c r="AZ23" s="77">
        <v>0.60924082710261895</v>
      </c>
      <c r="BA23" s="77">
        <v>37.231735356717813</v>
      </c>
      <c r="BB23" s="77">
        <v>41.447335509304921</v>
      </c>
      <c r="BC23" s="77">
        <v>20.711688306874652</v>
      </c>
      <c r="BD23">
        <v>100</v>
      </c>
      <c r="BI23" s="37" t="s">
        <v>53</v>
      </c>
      <c r="BJ23" s="77">
        <v>0.69354537536435135</v>
      </c>
      <c r="BK23" s="77">
        <v>34.572229297005819</v>
      </c>
      <c r="BL23" s="77">
        <v>55.982705619045589</v>
      </c>
      <c r="BM23" s="77">
        <v>8.751519708584226</v>
      </c>
      <c r="BN23">
        <v>99.999999999999986</v>
      </c>
      <c r="BS23" s="35" t="s">
        <v>53</v>
      </c>
      <c r="BT23" s="77">
        <v>0.36808489754159929</v>
      </c>
      <c r="BU23" s="77">
        <v>29.821962340221901</v>
      </c>
      <c r="BV23" s="77">
        <v>66.461503296582435</v>
      </c>
      <c r="BW23" s="77">
        <v>3.3484494656540646</v>
      </c>
      <c r="BX23">
        <v>100.00000000000001</v>
      </c>
      <c r="CC23" s="35" t="s">
        <v>53</v>
      </c>
      <c r="CD23" s="77">
        <v>0.71756340396390694</v>
      </c>
      <c r="CE23" s="77">
        <v>34.77096987824077</v>
      </c>
      <c r="CF23" s="77">
        <v>57.68947303939489</v>
      </c>
      <c r="CG23" s="77">
        <v>6.821993678400438</v>
      </c>
      <c r="CH23">
        <v>100</v>
      </c>
      <c r="CM23" s="34" t="s">
        <v>53</v>
      </c>
      <c r="CN23" s="77">
        <v>1.6311730992816167</v>
      </c>
      <c r="CO23" s="77">
        <v>1.26244143436239</v>
      </c>
      <c r="CP23" s="77">
        <v>7.290532079474465</v>
      </c>
      <c r="CQ23" s="77">
        <v>89.815853386881528</v>
      </c>
      <c r="CR23">
        <v>100</v>
      </c>
      <c r="CV23" s="11" t="s">
        <v>53</v>
      </c>
      <c r="CW23" s="77">
        <v>0.7644997197801241</v>
      </c>
      <c r="CX23" s="77">
        <v>34.157255333975748</v>
      </c>
      <c r="CY23" s="77">
        <v>48.871489959864419</v>
      </c>
      <c r="CZ23" s="77">
        <v>16.206754986379718</v>
      </c>
      <c r="DA23">
        <v>100.00000000000001</v>
      </c>
      <c r="DF23" s="11" t="s">
        <v>53</v>
      </c>
      <c r="DG23" s="77">
        <v>5.4982316307779628</v>
      </c>
      <c r="DH23" s="77">
        <v>44.613198195463063</v>
      </c>
      <c r="DI23" s="77">
        <v>17.298327314110843</v>
      </c>
      <c r="DJ23" s="77">
        <v>32.590242859648114</v>
      </c>
      <c r="DK23">
        <v>99.999999999999986</v>
      </c>
      <c r="DP23" s="11" t="s">
        <v>53</v>
      </c>
      <c r="DQ23" s="77">
        <v>1.4373149609739582</v>
      </c>
      <c r="DR23" s="77">
        <v>42.68642203086646</v>
      </c>
      <c r="DS23" s="77">
        <v>13.838293948942301</v>
      </c>
      <c r="DT23" s="77">
        <v>42.037969059217282</v>
      </c>
      <c r="DU23">
        <v>100</v>
      </c>
      <c r="DZ23" s="11" t="s">
        <v>53</v>
      </c>
      <c r="EA23" s="77">
        <v>3.5930374793367195</v>
      </c>
      <c r="EB23" s="77">
        <v>35.235818077713276</v>
      </c>
      <c r="EC23" s="77">
        <v>34.443925809479495</v>
      </c>
      <c r="ED23" s="77">
        <v>26.727218633470507</v>
      </c>
      <c r="EE23">
        <v>100</v>
      </c>
      <c r="EJ23" s="36" t="s">
        <v>53</v>
      </c>
      <c r="EK23" s="77">
        <v>2.6819368694233683</v>
      </c>
      <c r="EL23" s="77">
        <v>31.870240335075067</v>
      </c>
      <c r="EM23" s="77">
        <v>17.882079406485083</v>
      </c>
      <c r="EN23" s="77">
        <v>47.565743389016482</v>
      </c>
      <c r="EO23">
        <v>100</v>
      </c>
    </row>
    <row r="24" spans="1:162">
      <c r="A24" s="37" t="s">
        <v>54</v>
      </c>
      <c r="B24" s="77">
        <v>1.0509629981782276</v>
      </c>
      <c r="C24" s="77">
        <v>55.803555506755096</v>
      </c>
      <c r="D24" s="77">
        <v>18.181802617527019</v>
      </c>
      <c r="E24" s="77">
        <v>24.963678877539664</v>
      </c>
      <c r="F24">
        <v>100.00000000000001</v>
      </c>
      <c r="K24" s="37" t="s">
        <v>54</v>
      </c>
      <c r="L24" s="77">
        <v>1.0933303592340029</v>
      </c>
      <c r="M24" s="77">
        <v>50.66652396987115</v>
      </c>
      <c r="N24" s="77">
        <v>28.915696130992924</v>
      </c>
      <c r="O24" s="77">
        <v>19.324449539901934</v>
      </c>
      <c r="P24">
        <v>100.00000000000001</v>
      </c>
      <c r="U24" s="37" t="s">
        <v>54</v>
      </c>
      <c r="V24" s="77">
        <v>1.1739033250042292</v>
      </c>
      <c r="W24" s="77">
        <v>26.9017080757244</v>
      </c>
      <c r="X24" s="77">
        <v>64.689540986477439</v>
      </c>
      <c r="Y24" s="77">
        <v>7.2348476127939199</v>
      </c>
      <c r="Z24">
        <v>99.999999999999986</v>
      </c>
      <c r="AE24" s="37" t="s">
        <v>54</v>
      </c>
      <c r="AF24" s="77">
        <v>0.94779996714320081</v>
      </c>
      <c r="AG24" s="77">
        <v>39.71170744360257</v>
      </c>
      <c r="AH24" s="77">
        <v>39.660135571500597</v>
      </c>
      <c r="AI24" s="77">
        <v>19.680357017753629</v>
      </c>
      <c r="AJ24">
        <v>100</v>
      </c>
      <c r="AO24" s="37" t="s">
        <v>54</v>
      </c>
      <c r="AP24" s="77">
        <v>0.83025522739466773</v>
      </c>
      <c r="AQ24" s="77">
        <v>32.113611423912204</v>
      </c>
      <c r="AR24" s="77">
        <v>48.677773278919766</v>
      </c>
      <c r="AS24" s="77">
        <v>18.378360069773354</v>
      </c>
      <c r="AT24">
        <v>99.999999999999986</v>
      </c>
      <c r="AY24" s="37" t="s">
        <v>54</v>
      </c>
      <c r="AZ24" s="77">
        <v>0.82910725526537044</v>
      </c>
      <c r="BA24" s="77">
        <v>35.937310056172585</v>
      </c>
      <c r="BB24" s="77">
        <v>43.124229318253384</v>
      </c>
      <c r="BC24" s="77">
        <v>20.109353370308668</v>
      </c>
      <c r="BD24">
        <v>100</v>
      </c>
      <c r="BI24" s="37" t="s">
        <v>54</v>
      </c>
      <c r="BJ24" s="77">
        <v>0.87164944519722587</v>
      </c>
      <c r="BK24" s="77">
        <v>31.77640963783287</v>
      </c>
      <c r="BL24" s="77">
        <v>58.956853339047214</v>
      </c>
      <c r="BM24" s="77">
        <v>8.3950875779227054</v>
      </c>
      <c r="BN24">
        <v>100.00000000000003</v>
      </c>
      <c r="BS24" s="35" t="s">
        <v>54</v>
      </c>
      <c r="BT24" s="77">
        <v>0.56783037841335549</v>
      </c>
      <c r="BU24" s="77">
        <v>32.14889970454162</v>
      </c>
      <c r="BV24" s="77">
        <v>63.848951375212422</v>
      </c>
      <c r="BW24" s="77">
        <v>3.4343185418326017</v>
      </c>
      <c r="BX24">
        <v>100</v>
      </c>
      <c r="CC24" s="35" t="s">
        <v>54</v>
      </c>
      <c r="CD24" s="77">
        <v>0.87268803581897847</v>
      </c>
      <c r="CE24" s="77">
        <v>31.075372959246554</v>
      </c>
      <c r="CF24" s="77">
        <v>62.198303538249512</v>
      </c>
      <c r="CG24" s="77">
        <v>5.8536354666849535</v>
      </c>
      <c r="CH24">
        <v>100</v>
      </c>
      <c r="CM24" s="34" t="s">
        <v>54</v>
      </c>
      <c r="CN24" s="77">
        <v>2.1264911112422245</v>
      </c>
      <c r="CO24" s="77">
        <v>1.4053620863061667</v>
      </c>
      <c r="CP24" s="77">
        <v>7.0641164483409913</v>
      </c>
      <c r="CQ24" s="77">
        <v>89.404030354110617</v>
      </c>
      <c r="CR24">
        <v>100</v>
      </c>
      <c r="CV24" s="11" t="s">
        <v>54</v>
      </c>
      <c r="CW24" s="77">
        <v>1.003921896339717</v>
      </c>
      <c r="CX24" s="77">
        <v>31.663036468575946</v>
      </c>
      <c r="CY24" s="77">
        <v>50.734494677043514</v>
      </c>
      <c r="CZ24" s="77">
        <v>16.598546958040817</v>
      </c>
      <c r="DA24">
        <v>99.999999999999986</v>
      </c>
      <c r="DF24" s="11" t="s">
        <v>54</v>
      </c>
      <c r="DG24" s="77">
        <v>7.1226642310629789</v>
      </c>
      <c r="DH24" s="77">
        <v>45.901051164879043</v>
      </c>
      <c r="DI24" s="77">
        <v>17.861719999735769</v>
      </c>
      <c r="DJ24" s="77">
        <v>29.114564604322201</v>
      </c>
      <c r="DK24">
        <v>99.999999999999986</v>
      </c>
      <c r="DP24" s="11" t="s">
        <v>54</v>
      </c>
      <c r="DQ24" s="77">
        <v>2.0686784940453768</v>
      </c>
      <c r="DR24" s="77">
        <v>40.978067058222535</v>
      </c>
      <c r="DS24" s="77">
        <v>14.062487093812187</v>
      </c>
      <c r="DT24" s="77">
        <v>42.890767353919912</v>
      </c>
      <c r="DU24">
        <v>100.00000000000001</v>
      </c>
      <c r="DZ24" s="11" t="s">
        <v>54</v>
      </c>
      <c r="EA24" s="77">
        <v>5.2004014396338665</v>
      </c>
      <c r="EB24" s="77">
        <v>32.463927583748855</v>
      </c>
      <c r="EC24" s="77">
        <v>34.573935696629498</v>
      </c>
      <c r="ED24" s="77">
        <v>27.761735279987775</v>
      </c>
      <c r="EE24">
        <v>99.999999999999986</v>
      </c>
      <c r="EJ24" s="36" t="s">
        <v>54</v>
      </c>
      <c r="EK24" s="77">
        <v>3.7882939761667642</v>
      </c>
      <c r="EL24" s="77">
        <v>29.846071912882621</v>
      </c>
      <c r="EM24" s="77">
        <v>18.722880395519638</v>
      </c>
      <c r="EN24" s="77">
        <v>47.642753715430977</v>
      </c>
      <c r="EO24">
        <v>100</v>
      </c>
    </row>
    <row r="25" spans="1:162">
      <c r="A25" s="37" t="s">
        <v>55</v>
      </c>
      <c r="B25" s="77">
        <v>1.3999451018465467</v>
      </c>
      <c r="C25" s="77">
        <v>46.945372965119304</v>
      </c>
      <c r="D25" s="77">
        <v>19.065776558513647</v>
      </c>
      <c r="E25" s="77">
        <v>32.588905374520486</v>
      </c>
      <c r="F25">
        <v>100</v>
      </c>
      <c r="K25" s="37" t="s">
        <v>55</v>
      </c>
      <c r="L25" s="77">
        <v>1.3056529173894695</v>
      </c>
      <c r="M25" s="77">
        <v>46.220860479089566</v>
      </c>
      <c r="N25" s="77">
        <v>33.591113354569735</v>
      </c>
      <c r="O25" s="77">
        <v>18.882373248951229</v>
      </c>
      <c r="P25">
        <v>99.999999999999986</v>
      </c>
      <c r="U25" s="37" t="s">
        <v>55</v>
      </c>
      <c r="V25" s="77">
        <v>1.4677461469989241</v>
      </c>
      <c r="W25" s="77">
        <v>20.242027549266577</v>
      </c>
      <c r="X25" s="77">
        <v>71.149931158129988</v>
      </c>
      <c r="Y25" s="77">
        <v>7.1402951456045152</v>
      </c>
      <c r="Z25">
        <v>100</v>
      </c>
      <c r="AE25" s="37" t="s">
        <v>55</v>
      </c>
      <c r="AF25" s="77">
        <v>1.2294857556999395</v>
      </c>
      <c r="AG25" s="77">
        <v>35.096292700082536</v>
      </c>
      <c r="AH25" s="77">
        <v>39.200357511174175</v>
      </c>
      <c r="AI25" s="77">
        <v>24.473864033043352</v>
      </c>
      <c r="AJ25">
        <v>100</v>
      </c>
      <c r="AO25" s="37" t="s">
        <v>55</v>
      </c>
      <c r="AP25" s="77">
        <v>1.0949511967894161</v>
      </c>
      <c r="AQ25" s="77">
        <v>25.92372160710077</v>
      </c>
      <c r="AR25" s="77">
        <v>53.855748891676946</v>
      </c>
      <c r="AS25" s="77">
        <v>19.125578304432871</v>
      </c>
      <c r="AT25">
        <v>100</v>
      </c>
      <c r="AY25" s="37" t="s">
        <v>55</v>
      </c>
      <c r="AZ25" s="77">
        <v>1.1467042512468462</v>
      </c>
      <c r="BA25" s="77">
        <v>28.910554958785589</v>
      </c>
      <c r="BB25" s="77">
        <v>44.641335398782111</v>
      </c>
      <c r="BC25" s="77">
        <v>25.301405391185462</v>
      </c>
      <c r="BD25">
        <v>100</v>
      </c>
      <c r="BI25" s="37" t="s">
        <v>55</v>
      </c>
      <c r="BJ25" s="77">
        <v>1.1114477407826779</v>
      </c>
      <c r="BK25" s="77">
        <v>24.518793097191399</v>
      </c>
      <c r="BL25" s="77">
        <v>65.126936058320055</v>
      </c>
      <c r="BM25" s="77">
        <v>9.2428231037058648</v>
      </c>
      <c r="BN25">
        <v>100</v>
      </c>
      <c r="BS25" s="35" t="s">
        <v>55</v>
      </c>
      <c r="BT25" s="77">
        <v>0.87728175697181776</v>
      </c>
      <c r="BU25" s="77">
        <v>27.372878495029035</v>
      </c>
      <c r="BV25" s="77">
        <v>67.190627096895483</v>
      </c>
      <c r="BW25" s="77">
        <v>4.5592126511036737</v>
      </c>
      <c r="BX25">
        <v>100.00000000000001</v>
      </c>
      <c r="CC25" s="35" t="s">
        <v>55</v>
      </c>
      <c r="CD25" s="77">
        <v>1.1595255341106419</v>
      </c>
      <c r="CE25" s="77">
        <v>24.072286868262545</v>
      </c>
      <c r="CF25" s="77">
        <v>68.091241487020312</v>
      </c>
      <c r="CG25" s="77">
        <v>6.6769461106064982</v>
      </c>
      <c r="CH25">
        <v>99.999999999999986</v>
      </c>
      <c r="CM25" s="34" t="s">
        <v>55</v>
      </c>
      <c r="CN25" s="77">
        <v>2.972930549903976</v>
      </c>
      <c r="CO25" s="77">
        <v>1.6732742680150168</v>
      </c>
      <c r="CP25" s="77">
        <v>8.2094725422911203</v>
      </c>
      <c r="CQ25" s="77">
        <v>87.144322639789891</v>
      </c>
      <c r="CR25">
        <v>100</v>
      </c>
      <c r="CV25" s="11" t="s">
        <v>55</v>
      </c>
      <c r="CW25" s="77">
        <v>1.3257054495303984</v>
      </c>
      <c r="CX25" s="77">
        <v>28.499638418389157</v>
      </c>
      <c r="CY25" s="77">
        <v>51.586318009644607</v>
      </c>
      <c r="CZ25" s="77">
        <v>18.58833812243585</v>
      </c>
      <c r="DA25">
        <v>100.00000000000003</v>
      </c>
      <c r="DF25" s="11" t="s">
        <v>55</v>
      </c>
      <c r="DG25" s="77">
        <v>8.9252063312105996</v>
      </c>
      <c r="DH25" s="77">
        <v>43.161027852936577</v>
      </c>
      <c r="DI25" s="77">
        <v>21.360070845067412</v>
      </c>
      <c r="DJ25" s="77">
        <v>26.553694970785426</v>
      </c>
      <c r="DK25">
        <v>100.00000000000001</v>
      </c>
      <c r="DP25" s="11" t="s">
        <v>55</v>
      </c>
      <c r="DQ25" s="77">
        <v>2.8166902386550694</v>
      </c>
      <c r="DR25" s="77">
        <v>36.157085047788819</v>
      </c>
      <c r="DS25" s="77">
        <v>18.621871105519098</v>
      </c>
      <c r="DT25" s="77">
        <v>42.404353608037013</v>
      </c>
      <c r="DU25">
        <v>100</v>
      </c>
      <c r="DZ25" s="11" t="s">
        <v>55</v>
      </c>
      <c r="EA25" s="77">
        <v>6.8455720477312116</v>
      </c>
      <c r="EB25" s="77">
        <v>24.428821771052593</v>
      </c>
      <c r="EC25" s="77">
        <v>42.224108787622718</v>
      </c>
      <c r="ED25" s="77">
        <v>26.501497393593471</v>
      </c>
      <c r="EE25">
        <v>100</v>
      </c>
      <c r="EJ25" s="36" t="s">
        <v>55</v>
      </c>
      <c r="EK25" s="77">
        <v>4.7746374998473353</v>
      </c>
      <c r="EL25" s="77">
        <v>24.714154592314216</v>
      </c>
      <c r="EM25" s="77">
        <v>21.886505933441896</v>
      </c>
      <c r="EN25" s="77">
        <v>48.624701974396544</v>
      </c>
      <c r="EO25">
        <v>100</v>
      </c>
    </row>
    <row r="26" spans="1:162">
      <c r="A26" s="37" t="s">
        <v>56</v>
      </c>
      <c r="B26" s="77">
        <v>1.4979452056074813</v>
      </c>
      <c r="C26" s="77">
        <v>47.194377303857763</v>
      </c>
      <c r="D26" s="77">
        <v>23.536819683548295</v>
      </c>
      <c r="E26" s="77">
        <v>27.770857806986466</v>
      </c>
      <c r="F26">
        <v>100</v>
      </c>
      <c r="K26" s="37" t="s">
        <v>56</v>
      </c>
      <c r="L26" s="77">
        <v>1.8332529353848708</v>
      </c>
      <c r="M26" s="77">
        <v>44.051402844209605</v>
      </c>
      <c r="N26" s="77">
        <v>38.164170446095213</v>
      </c>
      <c r="O26" s="77">
        <v>15.951173774310307</v>
      </c>
      <c r="P26">
        <v>99.999999999999986</v>
      </c>
      <c r="U26" s="37" t="s">
        <v>56</v>
      </c>
      <c r="V26" s="77">
        <v>1.651704188261073</v>
      </c>
      <c r="W26" s="77">
        <v>19.675337534735611</v>
      </c>
      <c r="X26" s="77">
        <v>71.965902595913406</v>
      </c>
      <c r="Y26" s="77">
        <v>6.7070556810899085</v>
      </c>
      <c r="Z26">
        <v>100</v>
      </c>
      <c r="AE26" s="37" t="s">
        <v>56</v>
      </c>
      <c r="AF26" s="77">
        <v>1.240710486787135</v>
      </c>
      <c r="AG26" s="77">
        <v>29.688958284294507</v>
      </c>
      <c r="AH26" s="77">
        <v>52.119854504126785</v>
      </c>
      <c r="AI26" s="77">
        <v>16.950476724791567</v>
      </c>
      <c r="AJ26">
        <v>100</v>
      </c>
      <c r="AO26" s="54" t="s">
        <v>56</v>
      </c>
      <c r="AP26" s="77">
        <v>1.1761675905543036</v>
      </c>
      <c r="AQ26" s="77">
        <v>25.140906435256703</v>
      </c>
      <c r="AR26" s="77">
        <v>58.600595219244141</v>
      </c>
      <c r="AS26" s="77">
        <v>15.082330754944842</v>
      </c>
      <c r="AT26">
        <v>100</v>
      </c>
      <c r="AY26" s="54" t="s">
        <v>56</v>
      </c>
      <c r="AZ26" s="77">
        <v>1.3653990525551112</v>
      </c>
      <c r="BA26" s="77">
        <v>30.840551383141239</v>
      </c>
      <c r="BB26" s="77">
        <v>48.683662419291679</v>
      </c>
      <c r="BC26" s="77">
        <v>19.110387145011977</v>
      </c>
      <c r="BD26">
        <v>100</v>
      </c>
      <c r="BI26" s="54" t="s">
        <v>56</v>
      </c>
      <c r="BJ26" s="77">
        <v>1.4684921516620839</v>
      </c>
      <c r="BK26" s="77">
        <v>28.408863296969233</v>
      </c>
      <c r="BL26" s="77">
        <v>59.730177422752526</v>
      </c>
      <c r="BM26" s="77">
        <v>10.392467128616142</v>
      </c>
      <c r="BN26">
        <v>99.999999999999986</v>
      </c>
      <c r="BS26" s="35" t="s">
        <v>56</v>
      </c>
      <c r="BT26" s="77">
        <v>0.88260830392303347</v>
      </c>
      <c r="BU26" s="77">
        <v>25.223176101276984</v>
      </c>
      <c r="BV26" s="77">
        <v>69.087595201641378</v>
      </c>
      <c r="BW26" s="77">
        <v>4.8066203931586156</v>
      </c>
      <c r="BX26">
        <v>100</v>
      </c>
      <c r="CC26" s="35" t="s">
        <v>56</v>
      </c>
      <c r="CD26" s="77">
        <v>1.4452728092148242</v>
      </c>
      <c r="CE26" s="77">
        <v>28.103593848164021</v>
      </c>
      <c r="CF26" s="77">
        <v>62.102055627681409</v>
      </c>
      <c r="CG26" s="77">
        <v>8.3490777149397495</v>
      </c>
      <c r="CH26">
        <v>100.00000000000001</v>
      </c>
      <c r="CM26" s="34" t="s">
        <v>56</v>
      </c>
      <c r="CN26" s="77">
        <v>1.2250631702591765</v>
      </c>
      <c r="CO26" s="77">
        <v>5.2654347769241197</v>
      </c>
      <c r="CP26" s="77">
        <v>11.40287817251574</v>
      </c>
      <c r="CQ26" s="77">
        <v>82.106623880300972</v>
      </c>
      <c r="CR26">
        <v>100</v>
      </c>
      <c r="CV26" s="11" t="s">
        <v>56</v>
      </c>
      <c r="CW26" s="77">
        <v>1.379162385492769</v>
      </c>
      <c r="CX26" s="77">
        <v>27.122883873798738</v>
      </c>
      <c r="CY26" s="77">
        <v>56.307687706533812</v>
      </c>
      <c r="CZ26" s="77">
        <v>15.190266034174677</v>
      </c>
      <c r="DA26">
        <v>100</v>
      </c>
      <c r="DF26" s="11" t="s">
        <v>56</v>
      </c>
      <c r="DG26" s="77">
        <v>7.0236998185999671</v>
      </c>
      <c r="DH26" s="77">
        <v>38.118669924401352</v>
      </c>
      <c r="DI26" s="77">
        <v>23.030379900552024</v>
      </c>
      <c r="DJ26" s="77">
        <v>31.827250356446662</v>
      </c>
      <c r="DK26">
        <v>100</v>
      </c>
      <c r="DP26" s="11" t="s">
        <v>56</v>
      </c>
      <c r="DQ26" s="77">
        <v>2.4833453993695924</v>
      </c>
      <c r="DR26" s="77">
        <v>35.034848967406113</v>
      </c>
      <c r="DS26" s="77">
        <v>20.893213740975558</v>
      </c>
      <c r="DT26" s="77">
        <v>41.588591892248736</v>
      </c>
      <c r="DU26">
        <v>100</v>
      </c>
      <c r="DZ26" s="11" t="s">
        <v>56</v>
      </c>
      <c r="EA26" s="77">
        <v>6.1776333300670752</v>
      </c>
      <c r="EB26" s="77">
        <v>24.845462872037519</v>
      </c>
      <c r="EC26" s="77">
        <v>41.04415508375989</v>
      </c>
      <c r="ED26" s="77">
        <v>27.932748714135514</v>
      </c>
      <c r="EE26">
        <v>100</v>
      </c>
      <c r="EJ26" s="36" t="s">
        <v>56</v>
      </c>
      <c r="EK26" s="77">
        <v>4.4945225703553628</v>
      </c>
      <c r="EL26" s="77">
        <v>20.481623067224785</v>
      </c>
      <c r="EM26" s="77">
        <v>22.230211274686695</v>
      </c>
      <c r="EN26" s="77">
        <v>52.793643087733166</v>
      </c>
      <c r="EO26">
        <v>100</v>
      </c>
    </row>
    <row r="27" spans="1:162">
      <c r="A27" s="37" t="s">
        <v>57</v>
      </c>
      <c r="B27" s="77">
        <v>1.5412299057300798</v>
      </c>
      <c r="C27" s="77">
        <v>50.229255006197512</v>
      </c>
      <c r="D27" s="77">
        <v>21.885960902733771</v>
      </c>
      <c r="E27" s="77">
        <v>26.343554185338636</v>
      </c>
      <c r="F27">
        <v>100</v>
      </c>
      <c r="K27" s="37" t="s">
        <v>57</v>
      </c>
      <c r="L27" s="77">
        <v>1.9069589515732259</v>
      </c>
      <c r="M27" s="77">
        <v>46.901473229194004</v>
      </c>
      <c r="N27" s="77">
        <v>36.396491892766065</v>
      </c>
      <c r="O27" s="77">
        <v>14.795075926466705</v>
      </c>
      <c r="P27">
        <v>100</v>
      </c>
      <c r="U27" s="37" t="s">
        <v>57</v>
      </c>
      <c r="V27" s="77">
        <v>1.7534476943924435</v>
      </c>
      <c r="W27" s="77">
        <v>22.030148356957653</v>
      </c>
      <c r="X27" s="77">
        <v>70.527162641775504</v>
      </c>
      <c r="Y27" s="77">
        <v>5.6892413068743899</v>
      </c>
      <c r="Z27">
        <v>99.999999999999986</v>
      </c>
      <c r="AE27" s="37" t="s">
        <v>57</v>
      </c>
      <c r="AF27" s="77">
        <v>1.3373237524177084</v>
      </c>
      <c r="AG27" s="77">
        <v>32.533098873310351</v>
      </c>
      <c r="AH27" s="77">
        <v>49.789603803670872</v>
      </c>
      <c r="AI27" s="77">
        <v>16.339973570601082</v>
      </c>
      <c r="AJ27">
        <v>100</v>
      </c>
      <c r="AO27" s="37" t="s">
        <v>57</v>
      </c>
      <c r="AP27" s="77">
        <v>1.2824539217333839</v>
      </c>
      <c r="AQ27" s="77">
        <v>28.585220375691385</v>
      </c>
      <c r="AR27" s="77">
        <v>56.178851756934975</v>
      </c>
      <c r="AS27" s="77">
        <v>13.953473945640246</v>
      </c>
      <c r="AT27">
        <v>99.999999999999986</v>
      </c>
      <c r="AY27" s="37" t="s">
        <v>57</v>
      </c>
      <c r="AZ27" s="77">
        <v>1.4289832519993577</v>
      </c>
      <c r="BA27" s="77">
        <v>33.482694493792579</v>
      </c>
      <c r="BB27" s="77">
        <v>46.62487002495196</v>
      </c>
      <c r="BC27" s="77">
        <v>18.463452229256106</v>
      </c>
      <c r="BD27">
        <v>100</v>
      </c>
      <c r="BI27" s="37" t="s">
        <v>57</v>
      </c>
      <c r="BJ27" s="77">
        <v>1.4855591096292635</v>
      </c>
      <c r="BK27" s="77">
        <v>34.148423989701747</v>
      </c>
      <c r="BL27" s="77">
        <v>54.359095837308658</v>
      </c>
      <c r="BM27" s="77">
        <v>10.00692106336033</v>
      </c>
      <c r="BN27">
        <v>100</v>
      </c>
      <c r="BS27" s="35" t="s">
        <v>57</v>
      </c>
      <c r="BT27" s="77">
        <v>1.1245787104167519</v>
      </c>
      <c r="BU27" s="77">
        <v>33.927120037179535</v>
      </c>
      <c r="BV27" s="77">
        <v>59.23718000016428</v>
      </c>
      <c r="BW27" s="77">
        <v>5.7111212522394306</v>
      </c>
      <c r="BX27">
        <v>100</v>
      </c>
      <c r="CC27" s="35" t="s">
        <v>57</v>
      </c>
      <c r="CD27" s="77">
        <v>1.5395263648987987</v>
      </c>
      <c r="CE27" s="77">
        <v>31.400690343857246</v>
      </c>
      <c r="CF27" s="77">
        <v>58.796891378712736</v>
      </c>
      <c r="CG27" s="77">
        <v>8.2628919125312148</v>
      </c>
      <c r="CH27">
        <v>100</v>
      </c>
      <c r="CM27" s="34" t="s">
        <v>57</v>
      </c>
      <c r="CN27" s="77">
        <v>1.3792112550234281</v>
      </c>
      <c r="CO27" s="77">
        <v>1.2127528477767966</v>
      </c>
      <c r="CP27" s="77">
        <v>13.273656541743584</v>
      </c>
      <c r="CQ27" s="77">
        <v>84.13437935545619</v>
      </c>
      <c r="CR27">
        <v>100</v>
      </c>
      <c r="CV27" s="11" t="s">
        <v>57</v>
      </c>
      <c r="CW27" s="77">
        <v>1.5733889695507157</v>
      </c>
      <c r="CX27" s="77">
        <v>29.669563337585142</v>
      </c>
      <c r="CY27" s="77">
        <v>54.566321913025448</v>
      </c>
      <c r="CZ27" s="77">
        <v>14.190725779838695</v>
      </c>
      <c r="DA27">
        <v>100.00000000000001</v>
      </c>
      <c r="DF27" s="11" t="s">
        <v>57</v>
      </c>
      <c r="DG27" s="77">
        <v>8.3961095249664641</v>
      </c>
      <c r="DH27" s="77">
        <v>42.898647902426937</v>
      </c>
      <c r="DI27" s="77">
        <v>26.343674642608761</v>
      </c>
      <c r="DJ27" s="77">
        <v>22.361567929997829</v>
      </c>
      <c r="DK27">
        <v>99.999999999999986</v>
      </c>
      <c r="DP27" s="11" t="s">
        <v>57</v>
      </c>
      <c r="DQ27" s="77">
        <v>3.2306039626826308</v>
      </c>
      <c r="DR27" s="77">
        <v>40.882922213931558</v>
      </c>
      <c r="DS27" s="77">
        <v>24.494714237827875</v>
      </c>
      <c r="DT27" s="77">
        <v>31.391759585557956</v>
      </c>
      <c r="DU27">
        <v>100.00000000000003</v>
      </c>
      <c r="DZ27" s="11" t="s">
        <v>57</v>
      </c>
      <c r="EA27" s="77">
        <v>7.2240221253635912</v>
      </c>
      <c r="EB27" s="77">
        <v>30.379056916057706</v>
      </c>
      <c r="EC27" s="77">
        <v>42.63368038283987</v>
      </c>
      <c r="ED27" s="77">
        <v>19.763240575738841</v>
      </c>
      <c r="EE27">
        <v>100</v>
      </c>
      <c r="EJ27" s="36" t="s">
        <v>57</v>
      </c>
      <c r="EK27" s="77">
        <v>5.8807735790819322</v>
      </c>
      <c r="EL27" s="77">
        <v>25.816337109672844</v>
      </c>
      <c r="EM27" s="77">
        <v>25.098381087183245</v>
      </c>
      <c r="EN27" s="77">
        <v>43.204508224061975</v>
      </c>
      <c r="EO27">
        <v>100</v>
      </c>
    </row>
    <row r="28" spans="1:162">
      <c r="A28" s="37" t="s">
        <v>58</v>
      </c>
      <c r="B28" s="77">
        <v>1.4690889541772518</v>
      </c>
      <c r="C28" s="77">
        <v>52.492583931001654</v>
      </c>
      <c r="D28" s="77">
        <v>27.480973144462233</v>
      </c>
      <c r="E28" s="77">
        <v>18.557353970358857</v>
      </c>
      <c r="F28">
        <v>100</v>
      </c>
      <c r="K28" s="37" t="s">
        <v>58</v>
      </c>
      <c r="L28" s="77">
        <v>1.53374284973569</v>
      </c>
      <c r="M28" s="77">
        <v>45.713837467684662</v>
      </c>
      <c r="N28" s="77">
        <v>43.402696064346216</v>
      </c>
      <c r="O28" s="77">
        <v>9.3497236182334351</v>
      </c>
      <c r="P28">
        <v>100</v>
      </c>
      <c r="U28" s="37" t="s">
        <v>58</v>
      </c>
      <c r="V28" s="77">
        <v>1.602082237228676</v>
      </c>
      <c r="W28" s="77">
        <v>21.543387633130504</v>
      </c>
      <c r="X28" s="77">
        <v>72.762121653066444</v>
      </c>
      <c r="Y28" s="77">
        <v>4.0924084765743753</v>
      </c>
      <c r="Z28">
        <v>100</v>
      </c>
      <c r="AE28" s="37" t="s">
        <v>58</v>
      </c>
      <c r="AF28" s="77">
        <v>1.4496151962392536</v>
      </c>
      <c r="AG28" s="77">
        <v>37.167845091360533</v>
      </c>
      <c r="AH28" s="77">
        <v>50.532281558130499</v>
      </c>
      <c r="AI28" s="77">
        <v>10.850258154269717</v>
      </c>
      <c r="AJ28">
        <v>100</v>
      </c>
      <c r="AO28" s="37" t="s">
        <v>58</v>
      </c>
      <c r="AP28" s="77">
        <v>1.2073440933266411</v>
      </c>
      <c r="AQ28" s="77">
        <v>29.379343686657556</v>
      </c>
      <c r="AR28" s="77">
        <v>60.173020123857015</v>
      </c>
      <c r="AS28" s="77">
        <v>9.2402920961587984</v>
      </c>
      <c r="AT28">
        <v>100.00000000000001</v>
      </c>
      <c r="AY28" s="37" t="s">
        <v>58</v>
      </c>
      <c r="AZ28" s="77">
        <v>1.3159565665935185</v>
      </c>
      <c r="BA28" s="77">
        <v>33.047932136248484</v>
      </c>
      <c r="BB28" s="77">
        <v>54.440519839376343</v>
      </c>
      <c r="BC28" s="77">
        <v>11.195591457781651</v>
      </c>
      <c r="BD28">
        <v>99.999999999999986</v>
      </c>
      <c r="BI28" s="37" t="s">
        <v>58</v>
      </c>
      <c r="BJ28" s="77">
        <v>1.3445838969215484</v>
      </c>
      <c r="BK28" s="77">
        <v>42.569287284814017</v>
      </c>
      <c r="BL28" s="77">
        <v>43.992469774287798</v>
      </c>
      <c r="BM28" s="77">
        <v>12.093659043976629</v>
      </c>
      <c r="BN28">
        <v>100</v>
      </c>
      <c r="BS28" s="35" t="s">
        <v>58</v>
      </c>
      <c r="BT28" s="77">
        <v>1.1071125483697808</v>
      </c>
      <c r="BU28" s="77">
        <v>36.905470955016604</v>
      </c>
      <c r="BV28" s="77">
        <v>54.656281159510748</v>
      </c>
      <c r="BW28" s="77">
        <v>7.331135337102876</v>
      </c>
      <c r="BX28">
        <v>100.00000000000001</v>
      </c>
      <c r="CC28" s="35" t="s">
        <v>58</v>
      </c>
      <c r="CD28" s="77">
        <v>1.6341610148998962</v>
      </c>
      <c r="CE28" s="77">
        <v>34.839297382409733</v>
      </c>
      <c r="CF28" s="77">
        <v>53.213551249106459</v>
      </c>
      <c r="CG28" s="77">
        <v>10.312990353583904</v>
      </c>
      <c r="CH28">
        <v>99.999999999999986</v>
      </c>
      <c r="CM28" s="34" t="s">
        <v>58</v>
      </c>
      <c r="CN28" s="77">
        <v>3.3998085495275414</v>
      </c>
      <c r="CO28" s="77">
        <v>0.83702638376456173</v>
      </c>
      <c r="CP28" s="77">
        <v>22.191636328040431</v>
      </c>
      <c r="CQ28" s="77">
        <v>73.571528738667453</v>
      </c>
      <c r="CR28">
        <v>99.999999999999986</v>
      </c>
      <c r="CV28" s="11" t="s">
        <v>58</v>
      </c>
      <c r="CW28" s="77">
        <v>1.4108949923068019</v>
      </c>
      <c r="CX28" s="77">
        <v>30.271939818784986</v>
      </c>
      <c r="CY28" s="77">
        <v>59.981508819689353</v>
      </c>
      <c r="CZ28" s="77">
        <v>8.3356563692188708</v>
      </c>
      <c r="DA28">
        <v>100</v>
      </c>
      <c r="DF28" s="11" t="s">
        <v>58</v>
      </c>
      <c r="DG28" s="77">
        <v>9.0999997102021659</v>
      </c>
      <c r="DH28" s="77">
        <v>47.334441346187006</v>
      </c>
      <c r="DI28" s="77">
        <v>22.256844810009518</v>
      </c>
      <c r="DJ28" s="77">
        <v>21.30871413360131</v>
      </c>
      <c r="DK28">
        <v>100</v>
      </c>
      <c r="DP28" s="11" t="s">
        <v>58</v>
      </c>
      <c r="DQ28" s="77">
        <v>3.3696332618870741</v>
      </c>
      <c r="DR28" s="77">
        <v>37.314472508230246</v>
      </c>
      <c r="DS28" s="77">
        <v>26.976345390820228</v>
      </c>
      <c r="DT28" s="77">
        <v>32.339548839062445</v>
      </c>
      <c r="DU28">
        <v>100</v>
      </c>
      <c r="DZ28" s="11" t="s">
        <v>58</v>
      </c>
      <c r="EA28" s="77">
        <v>7.33792299862258</v>
      </c>
      <c r="EB28" s="77">
        <v>27.399720856351518</v>
      </c>
      <c r="EC28" s="77">
        <v>48.576366272518605</v>
      </c>
      <c r="ED28" s="77">
        <v>16.685989872507285</v>
      </c>
      <c r="EE28">
        <v>100</v>
      </c>
      <c r="EJ28" s="36" t="s">
        <v>58</v>
      </c>
      <c r="EK28" s="77">
        <v>5.9828453789955267</v>
      </c>
      <c r="EL28" s="77">
        <v>27.264478164872173</v>
      </c>
      <c r="EM28" s="77">
        <v>29.029702933818836</v>
      </c>
      <c r="EN28" s="77">
        <v>37.72297352231346</v>
      </c>
      <c r="EO28">
        <v>100</v>
      </c>
    </row>
    <row r="29" spans="1:162">
      <c r="A29" s="37" t="s">
        <v>59</v>
      </c>
      <c r="B29" s="77">
        <v>1.4638869271827952</v>
      </c>
      <c r="C29" s="77">
        <v>50.721439226958907</v>
      </c>
      <c r="D29" s="77">
        <v>33.61931822415918</v>
      </c>
      <c r="E29" s="77">
        <v>14.195355621699118</v>
      </c>
      <c r="F29">
        <v>100</v>
      </c>
      <c r="K29" s="37" t="s">
        <v>59</v>
      </c>
      <c r="L29" s="77">
        <v>1.4212836877455222</v>
      </c>
      <c r="M29" s="77">
        <v>44.376005061490993</v>
      </c>
      <c r="N29" s="77">
        <v>48.338989902210066</v>
      </c>
      <c r="O29" s="77">
        <v>5.8637213485534234</v>
      </c>
      <c r="P29">
        <v>100.00000000000001</v>
      </c>
      <c r="U29" s="37" t="s">
        <v>59</v>
      </c>
      <c r="V29" s="77">
        <v>1.634116497334845</v>
      </c>
      <c r="W29" s="77">
        <v>22.610824441133815</v>
      </c>
      <c r="X29" s="77">
        <v>71.800057740422204</v>
      </c>
      <c r="Y29" s="77">
        <v>3.9550013211091346</v>
      </c>
      <c r="Z29">
        <v>100</v>
      </c>
      <c r="AE29" s="37" t="s">
        <v>59</v>
      </c>
      <c r="AF29" s="77">
        <v>1.3637119029536573</v>
      </c>
      <c r="AG29" s="77">
        <v>38.37222505966831</v>
      </c>
      <c r="AH29" s="77">
        <v>53.137558547400751</v>
      </c>
      <c r="AI29" s="77">
        <v>7.1265044899772878</v>
      </c>
      <c r="AJ29">
        <v>100.00000000000001</v>
      </c>
      <c r="AO29" s="37" t="s">
        <v>59</v>
      </c>
      <c r="AP29" s="77">
        <v>1.2123097673443255</v>
      </c>
      <c r="AQ29" s="77">
        <v>29.127718367132573</v>
      </c>
      <c r="AR29" s="77">
        <v>63.557094863821995</v>
      </c>
      <c r="AS29" s="77">
        <v>6.1028770017011045</v>
      </c>
      <c r="AT29">
        <v>100</v>
      </c>
      <c r="AY29" s="37" t="s">
        <v>59</v>
      </c>
      <c r="AZ29" s="77">
        <v>1.2524588889956063</v>
      </c>
      <c r="BA29" s="77">
        <v>34.584700153253607</v>
      </c>
      <c r="BB29" s="77">
        <v>57.154434008914819</v>
      </c>
      <c r="BC29" s="77">
        <v>7.0084069488359795</v>
      </c>
      <c r="BD29">
        <v>100.00000000000001</v>
      </c>
      <c r="BI29" s="37" t="s">
        <v>59</v>
      </c>
      <c r="BJ29" s="77">
        <v>1.2890397487603493</v>
      </c>
      <c r="BK29" s="77">
        <v>51.39158547078366</v>
      </c>
      <c r="BL29" s="77">
        <v>35.185953776263531</v>
      </c>
      <c r="BM29" s="77">
        <v>12.133421004192448</v>
      </c>
      <c r="BN29">
        <v>99.999999999999986</v>
      </c>
      <c r="BS29" s="35" t="s">
        <v>59</v>
      </c>
      <c r="BT29" s="77">
        <v>1.0654999480183593</v>
      </c>
      <c r="BU29" s="77">
        <v>37.245201063044178</v>
      </c>
      <c r="BV29" s="77">
        <v>53.6416362476036</v>
      </c>
      <c r="BW29" s="77">
        <v>8.0476627413338662</v>
      </c>
      <c r="BX29">
        <v>100</v>
      </c>
      <c r="CC29" s="35" t="s">
        <v>59</v>
      </c>
      <c r="CD29" s="77">
        <v>1.6074805825748335</v>
      </c>
      <c r="CE29" s="77">
        <v>34.68995714395934</v>
      </c>
      <c r="CF29" s="77">
        <v>52.825608854201654</v>
      </c>
      <c r="CG29" s="77">
        <v>10.876953419264167</v>
      </c>
      <c r="CH29">
        <v>100</v>
      </c>
      <c r="CM29" s="34" t="s">
        <v>59</v>
      </c>
      <c r="CN29" s="77">
        <v>2.9927985958816761</v>
      </c>
      <c r="CO29" s="77">
        <v>1.2167953221774985</v>
      </c>
      <c r="CP29" s="77">
        <v>29.543648632731795</v>
      </c>
      <c r="CQ29" s="77">
        <v>66.246757449209028</v>
      </c>
      <c r="CR29">
        <v>100</v>
      </c>
      <c r="CV29" s="11" t="s">
        <v>59</v>
      </c>
      <c r="CW29" s="77">
        <v>1.4203416336297747</v>
      </c>
      <c r="CX29" s="77">
        <v>29.501148046048975</v>
      </c>
      <c r="CY29" s="77">
        <v>62.139594195697775</v>
      </c>
      <c r="CZ29" s="77">
        <v>6.9389161246234634</v>
      </c>
      <c r="DA29">
        <v>99.999999999999986</v>
      </c>
      <c r="DF29" s="11" t="s">
        <v>59</v>
      </c>
      <c r="DG29" s="77">
        <v>8.8805759145578431</v>
      </c>
      <c r="DH29" s="77">
        <v>48.803424900004309</v>
      </c>
      <c r="DI29" s="77">
        <v>21.838837604605885</v>
      </c>
      <c r="DJ29" s="77">
        <v>20.477161580831961</v>
      </c>
      <c r="DK29">
        <v>100</v>
      </c>
      <c r="DP29" s="11" t="s">
        <v>59</v>
      </c>
      <c r="DQ29" s="77">
        <v>3.29615161145064</v>
      </c>
      <c r="DR29" s="77">
        <v>38.291296844906</v>
      </c>
      <c r="DS29" s="77">
        <v>30.718348856661969</v>
      </c>
      <c r="DT29" s="77">
        <v>27.694202686981395</v>
      </c>
      <c r="DU29">
        <v>100.00000000000001</v>
      </c>
      <c r="DZ29" s="11" t="s">
        <v>59</v>
      </c>
      <c r="EA29" s="77">
        <v>7.3677918876422073</v>
      </c>
      <c r="EB29" s="77">
        <v>28.489582759575573</v>
      </c>
      <c r="EC29" s="77">
        <v>48.902480551721631</v>
      </c>
      <c r="ED29" s="77">
        <v>15.240144801060598</v>
      </c>
      <c r="EE29">
        <v>100.00000000000001</v>
      </c>
      <c r="EJ29" s="36" t="s">
        <v>59</v>
      </c>
      <c r="EK29" s="77">
        <v>6.2685042926494043</v>
      </c>
      <c r="EL29" s="77">
        <v>28.673408773312765</v>
      </c>
      <c r="EM29" s="77">
        <v>31.149257702134808</v>
      </c>
      <c r="EN29" s="77">
        <v>33.90882923190302</v>
      </c>
      <c r="EO29">
        <v>100</v>
      </c>
    </row>
    <row r="30" spans="1:162">
      <c r="A30" s="37" t="s">
        <v>46</v>
      </c>
      <c r="B30" s="77">
        <v>2.4496917122108428</v>
      </c>
      <c r="C30" s="77">
        <v>63.391847499589801</v>
      </c>
      <c r="D30" s="77">
        <v>24.519266176359462</v>
      </c>
      <c r="E30" s="77">
        <v>9.6391946118399012</v>
      </c>
      <c r="F30">
        <v>100</v>
      </c>
      <c r="K30" s="37" t="s">
        <v>46</v>
      </c>
      <c r="L30" s="77">
        <v>2.6356696422186188</v>
      </c>
      <c r="M30" s="77">
        <v>52.96624442143478</v>
      </c>
      <c r="N30" s="77">
        <v>37.949234334797751</v>
      </c>
      <c r="O30" s="77">
        <v>6.4488516015488546</v>
      </c>
      <c r="P30">
        <v>100</v>
      </c>
      <c r="U30" s="37" t="s">
        <v>46</v>
      </c>
      <c r="V30" s="77">
        <v>2.2487554478566198</v>
      </c>
      <c r="W30" s="77">
        <v>27.107474159113398</v>
      </c>
      <c r="X30" s="77">
        <v>61.827914798639881</v>
      </c>
      <c r="Y30" s="77">
        <v>8.8158555943901131</v>
      </c>
      <c r="Z30">
        <v>100.00000000000001</v>
      </c>
      <c r="AE30" s="37" t="s">
        <v>46</v>
      </c>
      <c r="AF30" s="77">
        <v>2.1456012309437016</v>
      </c>
      <c r="AG30" s="77">
        <v>45.529036803794007</v>
      </c>
      <c r="AH30" s="77">
        <v>47.218989045588216</v>
      </c>
      <c r="AI30" s="77">
        <v>5.1063729196740759</v>
      </c>
      <c r="AJ30">
        <v>100</v>
      </c>
      <c r="AO30" s="37" t="s">
        <v>46</v>
      </c>
      <c r="AP30" s="77">
        <v>1.8570522700644319</v>
      </c>
      <c r="AQ30" s="77">
        <v>39.74350578865829</v>
      </c>
      <c r="AR30" s="77">
        <v>53.345149456534728</v>
      </c>
      <c r="AS30" s="77">
        <v>5.0542924847425601</v>
      </c>
      <c r="AT30">
        <v>100.00000000000001</v>
      </c>
      <c r="AY30" s="37" t="s">
        <v>46</v>
      </c>
      <c r="AZ30" s="77">
        <v>2.1699349246001649</v>
      </c>
      <c r="BA30" s="77">
        <v>45.245784995659626</v>
      </c>
      <c r="BB30" s="77">
        <v>47.856259042786697</v>
      </c>
      <c r="BC30" s="77">
        <v>4.7280210369535087</v>
      </c>
      <c r="BD30">
        <v>99.999999999999986</v>
      </c>
      <c r="BI30" s="37" t="s">
        <v>46</v>
      </c>
      <c r="BJ30" s="77">
        <v>1.9732435828451245</v>
      </c>
      <c r="BK30" s="77">
        <v>37.58723692622025</v>
      </c>
      <c r="BL30" s="77">
        <v>49.97456101281724</v>
      </c>
      <c r="BM30" s="77">
        <v>10.464958478117396</v>
      </c>
      <c r="BN30">
        <v>100.00000000000001</v>
      </c>
      <c r="BS30" s="35" t="s">
        <v>46</v>
      </c>
      <c r="BT30" s="77">
        <v>2.0332664938840312</v>
      </c>
      <c r="BU30" s="77">
        <v>52.21293019889481</v>
      </c>
      <c r="BV30" s="77">
        <v>38.722494528418103</v>
      </c>
      <c r="BW30" s="77">
        <v>7.0313087788030586</v>
      </c>
      <c r="BX30">
        <v>100</v>
      </c>
      <c r="CC30" s="37" t="s">
        <v>46</v>
      </c>
      <c r="CD30" s="77">
        <v>2.9387167404527936</v>
      </c>
      <c r="CE30" s="77">
        <v>54.077618834753835</v>
      </c>
      <c r="CF30" s="77">
        <v>32.120330325194438</v>
      </c>
      <c r="CG30" s="77">
        <v>10.863334099598916</v>
      </c>
      <c r="CH30">
        <v>99.999999999999972</v>
      </c>
      <c r="CM30" s="34" t="s">
        <v>46</v>
      </c>
      <c r="CN30" s="77">
        <v>4.7824686757146395</v>
      </c>
      <c r="CO30" s="77">
        <v>3.2868352181450975</v>
      </c>
      <c r="CP30" s="77">
        <v>34.705641121569172</v>
      </c>
      <c r="CQ30" s="77">
        <v>57.225054984571088</v>
      </c>
      <c r="CR30">
        <v>100</v>
      </c>
      <c r="CV30" s="45" t="s">
        <v>46</v>
      </c>
      <c r="CW30" s="77">
        <v>2.3023178314706199</v>
      </c>
      <c r="CX30" s="77">
        <v>38.822647692744958</v>
      </c>
      <c r="CY30" s="77">
        <v>54.237215431208909</v>
      </c>
      <c r="CZ30" s="77">
        <v>4.6378190445755081</v>
      </c>
      <c r="DA30">
        <v>100</v>
      </c>
      <c r="DF30" s="45" t="s">
        <v>46</v>
      </c>
      <c r="DG30" s="77">
        <v>12.86958229392817</v>
      </c>
      <c r="DH30" s="77">
        <v>48.764760231649198</v>
      </c>
      <c r="DI30" s="77">
        <v>18.466038864958602</v>
      </c>
      <c r="DJ30" s="77">
        <v>19.899618609464017</v>
      </c>
      <c r="DK30">
        <v>99.999999999999986</v>
      </c>
      <c r="DP30" s="45" t="s">
        <v>46</v>
      </c>
      <c r="DQ30" s="77">
        <v>5.491615679361014</v>
      </c>
      <c r="DR30" s="77">
        <v>48.946252517836704</v>
      </c>
      <c r="DS30" s="77">
        <v>23.437466646680281</v>
      </c>
      <c r="DT30" s="77">
        <v>22.124665156122013</v>
      </c>
      <c r="DU30">
        <v>100</v>
      </c>
      <c r="DZ30" s="45" t="s">
        <v>46</v>
      </c>
      <c r="EA30" s="77">
        <v>11.948122865998277</v>
      </c>
      <c r="EB30" s="77">
        <v>38.992894948798416</v>
      </c>
      <c r="EC30" s="77">
        <v>37.34849340458009</v>
      </c>
      <c r="ED30" s="77">
        <v>11.710488780623214</v>
      </c>
      <c r="EE30">
        <v>99.999999999999986</v>
      </c>
      <c r="EJ30" s="36" t="s">
        <v>46</v>
      </c>
      <c r="EK30" s="77">
        <v>9.1257339462594409</v>
      </c>
      <c r="EL30" s="77">
        <v>42.866315030827501</v>
      </c>
      <c r="EM30" s="77">
        <v>22.799306247962935</v>
      </c>
      <c r="EN30" s="77">
        <v>25.20864477495013</v>
      </c>
      <c r="EO30">
        <v>100</v>
      </c>
    </row>
    <row r="31" spans="1:162">
      <c r="A31" s="37" t="s">
        <v>60</v>
      </c>
      <c r="B31" s="77">
        <v>1.4667030951913105</v>
      </c>
      <c r="C31" s="77">
        <v>52.44707771758447</v>
      </c>
      <c r="D31" s="77">
        <v>35.022489822766396</v>
      </c>
      <c r="E31" s="77">
        <v>11.063729364457823</v>
      </c>
      <c r="F31">
        <v>100</v>
      </c>
      <c r="K31" s="37" t="s">
        <v>60</v>
      </c>
      <c r="L31" s="77">
        <v>1.5736170000105403</v>
      </c>
      <c r="M31" s="77">
        <v>46.846903375306489</v>
      </c>
      <c r="N31" s="77">
        <v>46.510750623241535</v>
      </c>
      <c r="O31" s="77">
        <v>5.0687290014414499</v>
      </c>
      <c r="P31">
        <v>100.00000000000003</v>
      </c>
      <c r="U31" s="37" t="s">
        <v>60</v>
      </c>
      <c r="V31" s="77">
        <v>1.5739913686477616</v>
      </c>
      <c r="W31" s="77">
        <v>21.968484921026025</v>
      </c>
      <c r="X31" s="77">
        <v>72.046342552042603</v>
      </c>
      <c r="Y31" s="77">
        <v>4.411181158283612</v>
      </c>
      <c r="Z31">
        <v>100</v>
      </c>
      <c r="AE31" s="37" t="s">
        <v>60</v>
      </c>
      <c r="AF31" s="77">
        <v>1.4398386022332603</v>
      </c>
      <c r="AG31" s="77">
        <v>38.096773563612409</v>
      </c>
      <c r="AH31" s="77">
        <v>54.870299184743885</v>
      </c>
      <c r="AI31" s="77">
        <v>5.5930886494104337</v>
      </c>
      <c r="AJ31">
        <v>99.999999999999986</v>
      </c>
      <c r="AO31" s="37" t="s">
        <v>60</v>
      </c>
      <c r="AP31" s="77">
        <v>1.2337453056328269</v>
      </c>
      <c r="AQ31" s="77">
        <v>30.194792958430156</v>
      </c>
      <c r="AR31" s="77">
        <v>63.80066582551899</v>
      </c>
      <c r="AS31" s="77">
        <v>4.7707959104180313</v>
      </c>
      <c r="AT31">
        <v>100</v>
      </c>
      <c r="AY31" s="37" t="s">
        <v>60</v>
      </c>
      <c r="AZ31" s="77">
        <v>1.3198743805575974</v>
      </c>
      <c r="BA31" s="77">
        <v>33.772556790978115</v>
      </c>
      <c r="BB31" s="77">
        <v>59.516671147070788</v>
      </c>
      <c r="BC31" s="77">
        <v>5.3908976813934935</v>
      </c>
      <c r="BD31">
        <v>100</v>
      </c>
      <c r="BI31" s="37" t="s">
        <v>60</v>
      </c>
      <c r="BJ31" s="77">
        <v>2.2454417250167693</v>
      </c>
      <c r="BK31" s="77">
        <v>50.063853337003785</v>
      </c>
      <c r="BL31" s="77">
        <v>26.753806936094964</v>
      </c>
      <c r="BM31" s="77">
        <v>20.936898001884479</v>
      </c>
      <c r="BN31">
        <v>100</v>
      </c>
      <c r="BS31" s="35" t="s">
        <v>60</v>
      </c>
      <c r="BT31" s="77">
        <v>1.331347807999939</v>
      </c>
      <c r="BU31" s="77">
        <v>42.434254352675808</v>
      </c>
      <c r="BV31" s="77">
        <v>46.237198341583806</v>
      </c>
      <c r="BW31" s="77">
        <v>9.9971994977404464</v>
      </c>
      <c r="BX31">
        <v>100</v>
      </c>
      <c r="CC31" s="35" t="s">
        <v>60</v>
      </c>
      <c r="CD31" s="77">
        <v>1.9061364704376325</v>
      </c>
      <c r="CE31" s="77">
        <v>41.402457760901363</v>
      </c>
      <c r="CF31" s="77">
        <v>43.834437008562666</v>
      </c>
      <c r="CG31" s="77">
        <v>12.856968760098336</v>
      </c>
      <c r="CH31">
        <v>100</v>
      </c>
      <c r="CM31" s="34" t="s">
        <v>60</v>
      </c>
      <c r="CN31" s="77">
        <v>3.315651900829951</v>
      </c>
      <c r="CO31" s="77">
        <v>1.2703848560288009</v>
      </c>
      <c r="CP31" s="77">
        <v>34.382922699773204</v>
      </c>
      <c r="CQ31" s="77">
        <v>61.031040543368043</v>
      </c>
      <c r="CR31">
        <v>100</v>
      </c>
      <c r="CV31" s="11" t="s">
        <v>60</v>
      </c>
      <c r="CW31" s="77">
        <v>1.4570741801920983</v>
      </c>
      <c r="CX31" s="77">
        <v>31.088652963854376</v>
      </c>
      <c r="CY31" s="77">
        <v>62.168466293559355</v>
      </c>
      <c r="CZ31" s="77">
        <v>5.2858065623941588</v>
      </c>
      <c r="DA31">
        <v>99.999999999999986</v>
      </c>
      <c r="DF31" s="11" t="s">
        <v>60</v>
      </c>
      <c r="DG31" s="77">
        <v>8.9296153443110811</v>
      </c>
      <c r="DH31" s="77">
        <v>51.239668175790534</v>
      </c>
      <c r="DI31" s="77">
        <v>20.665693082796817</v>
      </c>
      <c r="DJ31" s="77">
        <v>19.165023397101557</v>
      </c>
      <c r="DK31">
        <v>100</v>
      </c>
      <c r="DP31" s="11" t="s">
        <v>60</v>
      </c>
      <c r="DQ31" s="77">
        <v>3.6145173499182102</v>
      </c>
      <c r="DR31" s="77">
        <v>37.379431806785021</v>
      </c>
      <c r="DS31" s="77">
        <v>33.64978051029879</v>
      </c>
      <c r="DT31" s="77">
        <v>25.356270332997976</v>
      </c>
      <c r="DU31">
        <v>100</v>
      </c>
      <c r="DZ31" s="11" t="s">
        <v>60</v>
      </c>
      <c r="EA31" s="77">
        <v>7.8096244408057212</v>
      </c>
      <c r="EB31" s="77">
        <v>27.307715536753403</v>
      </c>
      <c r="EC31" s="77">
        <v>51.188177131337717</v>
      </c>
      <c r="ED31" s="77">
        <v>13.694482891103144</v>
      </c>
      <c r="EE31">
        <v>100</v>
      </c>
      <c r="EJ31" s="36" t="s">
        <v>60</v>
      </c>
      <c r="EK31" s="77">
        <v>6.7611972057505385</v>
      </c>
      <c r="EL31" s="77">
        <v>31.809385889053964</v>
      </c>
      <c r="EM31" s="77">
        <v>31.441587661169901</v>
      </c>
      <c r="EN31" s="77">
        <v>29.987829244025598</v>
      </c>
      <c r="EO31">
        <v>100</v>
      </c>
    </row>
    <row r="32" spans="1:162">
      <c r="A32" s="37" t="s">
        <v>61</v>
      </c>
      <c r="B32" s="77">
        <v>1.2962807211976555</v>
      </c>
      <c r="C32" s="77">
        <v>51.346148725491666</v>
      </c>
      <c r="D32" s="77">
        <v>38.463656986403926</v>
      </c>
      <c r="E32" s="77">
        <v>8.8939135669067575</v>
      </c>
      <c r="F32">
        <v>100.00000000000001</v>
      </c>
      <c r="K32" s="37" t="s">
        <v>61</v>
      </c>
      <c r="L32" s="77">
        <v>1.4682225424141504</v>
      </c>
      <c r="M32" s="77">
        <v>46.853164717839093</v>
      </c>
      <c r="N32" s="77">
        <v>47.132451915039994</v>
      </c>
      <c r="O32" s="77">
        <v>4.5461608247067691</v>
      </c>
      <c r="P32">
        <v>100.00000000000001</v>
      </c>
      <c r="U32" s="37" t="s">
        <v>61</v>
      </c>
      <c r="V32" s="77">
        <v>1.3933613291461542</v>
      </c>
      <c r="W32" s="77">
        <v>21.677628588204691</v>
      </c>
      <c r="X32" s="77">
        <v>72.275065203408687</v>
      </c>
      <c r="Y32" s="77">
        <v>4.6539448792404681</v>
      </c>
      <c r="Z32">
        <v>100</v>
      </c>
      <c r="AE32" s="37" t="s">
        <v>61</v>
      </c>
      <c r="AF32" s="77">
        <v>1.2864797721799885</v>
      </c>
      <c r="AG32" s="77">
        <v>37.832659813735866</v>
      </c>
      <c r="AH32" s="77">
        <v>56.352747845876252</v>
      </c>
      <c r="AI32" s="77">
        <v>4.5281125682078951</v>
      </c>
      <c r="AJ32">
        <v>100</v>
      </c>
      <c r="AO32" s="37" t="s">
        <v>61</v>
      </c>
      <c r="AP32" s="77">
        <v>1.1579890314418255</v>
      </c>
      <c r="AQ32" s="77">
        <v>30.921319502522266</v>
      </c>
      <c r="AR32" s="77">
        <v>63.780954868439544</v>
      </c>
      <c r="AS32" s="77">
        <v>4.139736597596352</v>
      </c>
      <c r="AT32">
        <v>99.999999999999986</v>
      </c>
      <c r="AY32" s="37" t="s">
        <v>61</v>
      </c>
      <c r="AZ32" s="77">
        <v>1.1886935521477762</v>
      </c>
      <c r="BA32" s="77">
        <v>33.605822293861856</v>
      </c>
      <c r="BB32" s="77">
        <v>60.980490608324246</v>
      </c>
      <c r="BC32" s="77">
        <v>4.224993545666142</v>
      </c>
      <c r="BD32">
        <v>100.00000000000001</v>
      </c>
      <c r="BI32" s="37" t="s">
        <v>61</v>
      </c>
      <c r="BJ32" s="77">
        <v>1.3000461809075854</v>
      </c>
      <c r="BK32" s="77">
        <v>41.560708662849549</v>
      </c>
      <c r="BL32" s="77">
        <v>43.502643970245899</v>
      </c>
      <c r="BM32" s="77">
        <v>13.636601185996957</v>
      </c>
      <c r="BN32">
        <v>99.999999999999986</v>
      </c>
      <c r="BS32" s="35" t="s">
        <v>61</v>
      </c>
      <c r="BT32" s="77">
        <v>1.3675402526020337</v>
      </c>
      <c r="BU32" s="77">
        <v>47.753709048479266</v>
      </c>
      <c r="BV32" s="77">
        <v>39.037719774697393</v>
      </c>
      <c r="BW32" s="77">
        <v>11.841030924221315</v>
      </c>
      <c r="BX32">
        <v>100</v>
      </c>
      <c r="CC32" s="35" t="s">
        <v>61</v>
      </c>
      <c r="CD32" s="77">
        <v>1.7695366893080149</v>
      </c>
      <c r="CE32" s="77">
        <v>41.018155465281488</v>
      </c>
      <c r="CF32" s="77">
        <v>44.055668279964706</v>
      </c>
      <c r="CG32" s="77">
        <v>13.156639565445783</v>
      </c>
      <c r="CH32">
        <v>99.999999999999986</v>
      </c>
      <c r="CM32" s="34" t="s">
        <v>61</v>
      </c>
      <c r="CN32" s="77">
        <v>3.3009301981843264</v>
      </c>
      <c r="CO32" s="77">
        <v>3.3040243610323992</v>
      </c>
      <c r="CP32" s="77">
        <v>36.202704587452622</v>
      </c>
      <c r="CQ32" s="77">
        <v>57.192340853330649</v>
      </c>
      <c r="CR32">
        <v>100</v>
      </c>
      <c r="CV32" s="11" t="s">
        <v>61</v>
      </c>
      <c r="CW32" s="77">
        <v>1.3422252006135542</v>
      </c>
      <c r="CX32" s="77">
        <v>29.522137880257198</v>
      </c>
      <c r="CY32" s="77">
        <v>64.46983899471428</v>
      </c>
      <c r="CZ32" s="77">
        <v>4.6657979244149619</v>
      </c>
      <c r="DA32">
        <v>100</v>
      </c>
      <c r="DF32" s="11" t="s">
        <v>61</v>
      </c>
      <c r="DG32" s="77">
        <v>9.7258677729915082</v>
      </c>
      <c r="DH32" s="77">
        <v>49.387877996481087</v>
      </c>
      <c r="DI32" s="77">
        <v>25.116213255639391</v>
      </c>
      <c r="DJ32" s="77">
        <v>15.770040974888014</v>
      </c>
      <c r="DK32">
        <v>100</v>
      </c>
      <c r="DP32" s="11" t="s">
        <v>61</v>
      </c>
      <c r="DQ32" s="77">
        <v>3.4942092159615155</v>
      </c>
      <c r="DR32" s="77">
        <v>38.690703813807552</v>
      </c>
      <c r="DS32" s="77">
        <v>32.53554307706731</v>
      </c>
      <c r="DT32" s="77">
        <v>25.279543893163613</v>
      </c>
      <c r="DU32">
        <v>100</v>
      </c>
      <c r="DZ32" s="11" t="s">
        <v>61</v>
      </c>
      <c r="EA32" s="77">
        <v>7.3879963511605196</v>
      </c>
      <c r="EB32" s="77">
        <v>33.063152465919643</v>
      </c>
      <c r="EC32" s="77">
        <v>47.950732621956256</v>
      </c>
      <c r="ED32" s="77">
        <v>11.598118560963581</v>
      </c>
      <c r="EE32">
        <v>100</v>
      </c>
      <c r="EJ32" s="36" t="s">
        <v>61</v>
      </c>
      <c r="EK32" s="77">
        <v>6.7213225713072546</v>
      </c>
      <c r="EL32" s="77">
        <v>31.923384273670063</v>
      </c>
      <c r="EM32" s="77">
        <v>32.247896149086259</v>
      </c>
      <c r="EN32" s="77">
        <v>29.107397005936438</v>
      </c>
      <c r="EO32">
        <v>100.00000000000001</v>
      </c>
    </row>
    <row r="33" spans="1:145">
      <c r="A33" s="37" t="s">
        <v>62</v>
      </c>
      <c r="B33" s="77">
        <v>1.0930756404131932</v>
      </c>
      <c r="C33" s="77">
        <v>46.836447629653463</v>
      </c>
      <c r="D33" s="77">
        <v>46.574582248449168</v>
      </c>
      <c r="E33" s="77">
        <v>5.4958944814841759</v>
      </c>
      <c r="F33">
        <v>99.999999999999986</v>
      </c>
      <c r="K33" s="37" t="s">
        <v>62</v>
      </c>
      <c r="L33" s="77">
        <v>1.1758847673828314</v>
      </c>
      <c r="M33" s="77">
        <v>45.572907477438243</v>
      </c>
      <c r="N33" s="77">
        <v>50.393753511646736</v>
      </c>
      <c r="O33" s="77">
        <v>2.8574542435322035</v>
      </c>
      <c r="P33">
        <v>100.00000000000001</v>
      </c>
      <c r="U33" s="37" t="s">
        <v>62</v>
      </c>
      <c r="V33" s="77">
        <v>1.1200367731668273</v>
      </c>
      <c r="W33" s="77">
        <v>20.702688123293136</v>
      </c>
      <c r="X33" s="77">
        <v>74.454890115226007</v>
      </c>
      <c r="Y33" s="77">
        <v>3.722384988314035</v>
      </c>
      <c r="Z33">
        <v>100</v>
      </c>
      <c r="AE33" s="37" t="s">
        <v>62</v>
      </c>
      <c r="AF33" s="77">
        <v>1.0368417279325575</v>
      </c>
      <c r="AG33" s="77">
        <v>35.537103806382483</v>
      </c>
      <c r="AH33" s="77">
        <v>60.815723553747283</v>
      </c>
      <c r="AI33" s="77">
        <v>2.6103309119376688</v>
      </c>
      <c r="AJ33">
        <v>99.999999999999986</v>
      </c>
      <c r="AO33" s="37" t="s">
        <v>62</v>
      </c>
      <c r="AP33" s="77">
        <v>0.87594344719314865</v>
      </c>
      <c r="AQ33" s="77">
        <v>27.810504115711677</v>
      </c>
      <c r="AR33" s="77">
        <v>68.906720936175489</v>
      </c>
      <c r="AS33" s="77">
        <v>2.4068315009196888</v>
      </c>
      <c r="AT33">
        <v>100.00000000000001</v>
      </c>
      <c r="AY33" s="37" t="s">
        <v>62</v>
      </c>
      <c r="AZ33" s="77">
        <v>0.94437079899324161</v>
      </c>
      <c r="BA33" s="77">
        <v>31.528985837616435</v>
      </c>
      <c r="BB33" s="77">
        <v>65.147520038207091</v>
      </c>
      <c r="BC33" s="77">
        <v>2.3791233251832313</v>
      </c>
      <c r="BD33">
        <v>100</v>
      </c>
      <c r="BI33" s="37" t="s">
        <v>62</v>
      </c>
      <c r="BJ33" s="77">
        <v>0.99090819923168483</v>
      </c>
      <c r="BK33" s="77">
        <v>46.799356736667683</v>
      </c>
      <c r="BL33" s="77">
        <v>39.237137807672539</v>
      </c>
      <c r="BM33" s="77">
        <v>12.97259725642809</v>
      </c>
      <c r="BN33">
        <v>100</v>
      </c>
      <c r="BS33" s="35" t="s">
        <v>62</v>
      </c>
      <c r="BT33" s="77">
        <v>0.99553062182654184</v>
      </c>
      <c r="BU33" s="77">
        <v>39.325652022351818</v>
      </c>
      <c r="BV33" s="77">
        <v>48.463176198649286</v>
      </c>
      <c r="BW33" s="77">
        <v>11.21564115717236</v>
      </c>
      <c r="BX33">
        <v>100</v>
      </c>
      <c r="CC33" s="35" t="s">
        <v>62</v>
      </c>
      <c r="CD33" s="77">
        <v>1.4035927473446626</v>
      </c>
      <c r="CE33" s="77">
        <v>37.437763355590711</v>
      </c>
      <c r="CF33" s="77">
        <v>47.481310679140101</v>
      </c>
      <c r="CG33" s="77">
        <v>13.677333217924529</v>
      </c>
      <c r="CH33">
        <v>100</v>
      </c>
      <c r="CM33" s="34" t="s">
        <v>62</v>
      </c>
      <c r="CN33" s="77">
        <v>2.3648575400460432</v>
      </c>
      <c r="CO33" s="77">
        <v>0.53987002877614176</v>
      </c>
      <c r="CP33" s="77">
        <v>40.981856877969598</v>
      </c>
      <c r="CQ33" s="77">
        <v>56.113415553208213</v>
      </c>
      <c r="CR33">
        <v>100</v>
      </c>
      <c r="CV33" s="11" t="s">
        <v>62</v>
      </c>
      <c r="CW33" s="77">
        <v>0.9806330779580622</v>
      </c>
      <c r="CX33" s="77">
        <v>30.399348486431776</v>
      </c>
      <c r="CY33" s="77">
        <v>65.082899527163903</v>
      </c>
      <c r="CZ33" s="77">
        <v>3.5371189084462671</v>
      </c>
      <c r="DA33">
        <v>100</v>
      </c>
      <c r="DF33" s="11" t="s">
        <v>62</v>
      </c>
      <c r="DG33" s="77">
        <v>7.3138980916960445</v>
      </c>
      <c r="DH33" s="77">
        <v>48.124536431885026</v>
      </c>
      <c r="DI33" s="77">
        <v>23.973810126182752</v>
      </c>
      <c r="DJ33" s="77">
        <v>20.587755350236183</v>
      </c>
      <c r="DK33">
        <v>100</v>
      </c>
      <c r="DP33" s="11" t="s">
        <v>62</v>
      </c>
      <c r="DQ33" s="77">
        <v>2.9335362508053939</v>
      </c>
      <c r="DR33" s="77">
        <v>37.301937447467161</v>
      </c>
      <c r="DS33" s="77">
        <v>34.400393682147076</v>
      </c>
      <c r="DT33" s="77">
        <v>25.364132619580364</v>
      </c>
      <c r="DU33">
        <v>99.999999999999986</v>
      </c>
      <c r="DZ33" s="11" t="s">
        <v>62</v>
      </c>
      <c r="EA33" s="77">
        <v>5.9085049317166636</v>
      </c>
      <c r="EB33" s="77">
        <v>28.117507805300519</v>
      </c>
      <c r="EC33" s="77">
        <v>53.620801260085528</v>
      </c>
      <c r="ED33" s="77">
        <v>12.353186002897278</v>
      </c>
      <c r="EE33">
        <v>99.999999999999986</v>
      </c>
      <c r="EJ33" s="36" t="s">
        <v>62</v>
      </c>
      <c r="EK33" s="77">
        <v>5.5608400190790181</v>
      </c>
      <c r="EL33" s="77">
        <v>29.368610499752005</v>
      </c>
      <c r="EM33" s="77">
        <v>35.180228956521916</v>
      </c>
      <c r="EN33" s="77">
        <v>29.890320524647056</v>
      </c>
      <c r="EO33">
        <v>100</v>
      </c>
    </row>
    <row r="34" spans="1:145">
      <c r="A34" s="37" t="s">
        <v>63</v>
      </c>
      <c r="B34" s="77">
        <v>1.0071438661333423</v>
      </c>
      <c r="C34" s="77">
        <v>43.351701217417165</v>
      </c>
      <c r="D34" s="77">
        <v>50.594943706201711</v>
      </c>
      <c r="E34" s="77">
        <v>5.0462112102477894</v>
      </c>
      <c r="F34">
        <v>100.00000000000001</v>
      </c>
      <c r="K34" s="37" t="s">
        <v>63</v>
      </c>
      <c r="L34" s="77">
        <v>1.1485958065777917</v>
      </c>
      <c r="M34" s="77">
        <v>43.59178107733365</v>
      </c>
      <c r="N34" s="77">
        <v>52.363206035349144</v>
      </c>
      <c r="O34" s="77">
        <v>2.8964170807394072</v>
      </c>
      <c r="P34">
        <v>100</v>
      </c>
      <c r="U34" s="37" t="s">
        <v>63</v>
      </c>
      <c r="V34" s="77">
        <v>1.048156792380988</v>
      </c>
      <c r="W34" s="77">
        <v>19.944822743344318</v>
      </c>
      <c r="X34" s="77">
        <v>74.89464411103414</v>
      </c>
      <c r="Y34" s="77">
        <v>4.1123763532405535</v>
      </c>
      <c r="Z34">
        <v>99.999999999999986</v>
      </c>
      <c r="AE34" s="37" t="s">
        <v>63</v>
      </c>
      <c r="AF34" s="77">
        <v>0.95887025420163186</v>
      </c>
      <c r="AG34" s="77">
        <v>33.881785519943683</v>
      </c>
      <c r="AH34" s="77">
        <v>62.56613197595469</v>
      </c>
      <c r="AI34" s="77">
        <v>2.593212249899993</v>
      </c>
      <c r="AJ34">
        <v>100</v>
      </c>
      <c r="AO34" s="37" t="s">
        <v>63</v>
      </c>
      <c r="AP34" s="77">
        <v>0.82975962731164765</v>
      </c>
      <c r="AQ34" s="77">
        <v>26.739805220694251</v>
      </c>
      <c r="AR34" s="77">
        <v>70.002571005359442</v>
      </c>
      <c r="AS34" s="77">
        <v>2.4278641466346516</v>
      </c>
      <c r="AT34">
        <v>99.999999999999986</v>
      </c>
      <c r="AY34" s="37" t="s">
        <v>63</v>
      </c>
      <c r="AZ34" s="77">
        <v>0.88981812420996531</v>
      </c>
      <c r="BA34" s="77">
        <v>29.550566854135329</v>
      </c>
      <c r="BB34" s="77">
        <v>67.327950296377296</v>
      </c>
      <c r="BC34" s="77">
        <v>2.2316647252774167</v>
      </c>
      <c r="BD34">
        <v>100</v>
      </c>
      <c r="BI34" s="37" t="s">
        <v>63</v>
      </c>
      <c r="BJ34" s="77">
        <v>1.9644029662360434</v>
      </c>
      <c r="BK34" s="77">
        <v>54.879784542868606</v>
      </c>
      <c r="BL34" s="77">
        <v>28.523726757065759</v>
      </c>
      <c r="BM34" s="77">
        <v>14.6320857338296</v>
      </c>
      <c r="BN34">
        <v>100</v>
      </c>
      <c r="BS34" s="35" t="s">
        <v>63</v>
      </c>
      <c r="BT34" s="77">
        <v>0.88240032748063169</v>
      </c>
      <c r="BU34" s="77">
        <v>34.66532149755178</v>
      </c>
      <c r="BV34" s="77">
        <v>53.294751032174773</v>
      </c>
      <c r="BW34" s="77">
        <v>11.157527142792837</v>
      </c>
      <c r="BX34">
        <v>100.00000000000003</v>
      </c>
      <c r="CC34" s="35" t="s">
        <v>63</v>
      </c>
      <c r="CD34" s="77">
        <v>1.3798108705959309</v>
      </c>
      <c r="CE34" s="77">
        <v>36.010061823888478</v>
      </c>
      <c r="CF34" s="77">
        <v>48.552949578906208</v>
      </c>
      <c r="CG34" s="77">
        <v>14.057177726609368</v>
      </c>
      <c r="CH34">
        <v>99.999999999999986</v>
      </c>
      <c r="CM34" s="34" t="s">
        <v>63</v>
      </c>
      <c r="CN34" s="77">
        <v>2.1175621859186724</v>
      </c>
      <c r="CO34" s="77">
        <v>1.0844211238586201</v>
      </c>
      <c r="CP34" s="77">
        <v>45.064050191815767</v>
      </c>
      <c r="CQ34" s="77">
        <v>51.73396649840695</v>
      </c>
      <c r="CR34">
        <v>100</v>
      </c>
      <c r="CV34" s="11" t="s">
        <v>63</v>
      </c>
      <c r="CW34" s="77">
        <v>0.97025965871030839</v>
      </c>
      <c r="CX34" s="77">
        <v>28.735080857027885</v>
      </c>
      <c r="CY34" s="77">
        <v>66.603582149338735</v>
      </c>
      <c r="CZ34" s="77">
        <v>3.6910773349230825</v>
      </c>
      <c r="DA34">
        <v>100</v>
      </c>
      <c r="DF34" s="11" t="s">
        <v>63</v>
      </c>
      <c r="DG34" s="77">
        <v>6.3622742088372073</v>
      </c>
      <c r="DH34" s="77">
        <v>49.00802699563809</v>
      </c>
      <c r="DI34" s="77">
        <v>24.107035744867257</v>
      </c>
      <c r="DJ34" s="77">
        <v>20.522663050657449</v>
      </c>
      <c r="DK34">
        <v>100</v>
      </c>
      <c r="DP34" s="11" t="s">
        <v>63</v>
      </c>
      <c r="DQ34" s="77">
        <v>2.7358982437701158</v>
      </c>
      <c r="DR34" s="77">
        <v>32.486364327928698</v>
      </c>
      <c r="DS34" s="77">
        <v>39.902245431315791</v>
      </c>
      <c r="DT34" s="77">
        <v>24.875491996985392</v>
      </c>
      <c r="DU34">
        <v>99.999999999999986</v>
      </c>
      <c r="DZ34" s="11" t="s">
        <v>63</v>
      </c>
      <c r="EA34" s="77">
        <v>5.4634098727489189</v>
      </c>
      <c r="EB34" s="77">
        <v>24.653672839748214</v>
      </c>
      <c r="EC34" s="77">
        <v>57.852865871329243</v>
      </c>
      <c r="ED34" s="77">
        <v>12.030051416173629</v>
      </c>
      <c r="EE34">
        <v>100.00000000000001</v>
      </c>
      <c r="EJ34" s="36" t="s">
        <v>63</v>
      </c>
      <c r="EK34" s="77">
        <v>6.1905033900968132</v>
      </c>
      <c r="EL34" s="77">
        <v>26.212927063547557</v>
      </c>
      <c r="EM34" s="77">
        <v>36.146010034954365</v>
      </c>
      <c r="EN34" s="77">
        <v>31.450559511401277</v>
      </c>
      <c r="EO34">
        <v>100.00000000000001</v>
      </c>
    </row>
    <row r="35" spans="1:145">
      <c r="A35" s="37" t="s">
        <v>64</v>
      </c>
      <c r="B35" s="77">
        <v>1.1533267942127405</v>
      </c>
      <c r="C35" s="77">
        <v>44.724410510449616</v>
      </c>
      <c r="D35" s="77">
        <v>49.450646302311711</v>
      </c>
      <c r="E35" s="77">
        <v>4.6716163930259338</v>
      </c>
      <c r="F35">
        <v>99.999999999999986</v>
      </c>
      <c r="K35" s="37" t="s">
        <v>64</v>
      </c>
      <c r="L35" s="77">
        <v>1.3490258429812958</v>
      </c>
      <c r="M35" s="77">
        <v>44.335061229968773</v>
      </c>
      <c r="N35" s="77">
        <v>51.239669697006875</v>
      </c>
      <c r="O35" s="77">
        <v>3.0762432300430618</v>
      </c>
      <c r="P35">
        <v>100.00000000000001</v>
      </c>
      <c r="U35" s="37" t="s">
        <v>64</v>
      </c>
      <c r="V35" s="77">
        <v>1.1675414662407959</v>
      </c>
      <c r="W35" s="77">
        <v>19.898990575555032</v>
      </c>
      <c r="X35" s="77">
        <v>74.739908005181888</v>
      </c>
      <c r="Y35" s="77">
        <v>4.193559953022298</v>
      </c>
      <c r="Z35">
        <v>100.00000000000001</v>
      </c>
      <c r="AE35" s="37" t="s">
        <v>64</v>
      </c>
      <c r="AF35" s="77">
        <v>1.1362245247221354</v>
      </c>
      <c r="AG35" s="77">
        <v>34.779500986474858</v>
      </c>
      <c r="AH35" s="77">
        <v>61.545493358581915</v>
      </c>
      <c r="AI35" s="77">
        <v>2.5387811302210981</v>
      </c>
      <c r="AJ35">
        <v>100.00000000000001</v>
      </c>
      <c r="AO35" s="37" t="s">
        <v>64</v>
      </c>
      <c r="AP35" s="77">
        <v>0.9241496208515988</v>
      </c>
      <c r="AQ35" s="77">
        <v>26.840033386770511</v>
      </c>
      <c r="AR35" s="77">
        <v>70.002514042526386</v>
      </c>
      <c r="AS35" s="77">
        <v>2.2333029498515096</v>
      </c>
      <c r="AT35">
        <v>100</v>
      </c>
      <c r="AY35" s="37" t="s">
        <v>64</v>
      </c>
      <c r="AZ35" s="77">
        <v>1.0157595501588206</v>
      </c>
      <c r="BA35" s="77">
        <v>30.173989422537367</v>
      </c>
      <c r="BB35" s="77">
        <v>66.653563933508437</v>
      </c>
      <c r="BC35" s="77">
        <v>2.1566870937953864</v>
      </c>
      <c r="BD35">
        <v>100.00000000000001</v>
      </c>
      <c r="BI35" s="37" t="s">
        <v>64</v>
      </c>
      <c r="BJ35" s="77">
        <v>2.297973006813085</v>
      </c>
      <c r="BK35" s="77">
        <v>55.062186650161834</v>
      </c>
      <c r="BL35" s="77">
        <v>28.106247946943579</v>
      </c>
      <c r="BM35" s="77">
        <v>14.533592396081508</v>
      </c>
      <c r="BN35">
        <v>100</v>
      </c>
      <c r="BS35" s="35" t="s">
        <v>64</v>
      </c>
      <c r="BT35" s="77">
        <v>1.0611337540949937</v>
      </c>
      <c r="BU35" s="77">
        <v>44.645990381100425</v>
      </c>
      <c r="BV35" s="77">
        <v>42.69365905640651</v>
      </c>
      <c r="BW35" s="77">
        <v>11.599216808398062</v>
      </c>
      <c r="BX35">
        <v>100</v>
      </c>
      <c r="CC35" s="35" t="s">
        <v>64</v>
      </c>
      <c r="CD35" s="77">
        <v>1.5604535685647145</v>
      </c>
      <c r="CE35" s="77">
        <v>36.796009787533421</v>
      </c>
      <c r="CF35" s="77">
        <v>47.688697299705012</v>
      </c>
      <c r="CG35" s="77">
        <v>13.954839344196854</v>
      </c>
      <c r="CH35">
        <v>100.00000000000001</v>
      </c>
      <c r="CM35" s="34" t="s">
        <v>64</v>
      </c>
      <c r="CN35" s="77">
        <v>2.8284269558991717</v>
      </c>
      <c r="CO35" s="77">
        <v>0.73216303781547376</v>
      </c>
      <c r="CP35" s="77">
        <v>45.145108675444902</v>
      </c>
      <c r="CQ35" s="77">
        <v>51.294301330840476</v>
      </c>
      <c r="CR35">
        <v>100.00000000000003</v>
      </c>
      <c r="CV35" s="11" t="s">
        <v>64</v>
      </c>
      <c r="CW35" s="77">
        <v>1.1211623277260581</v>
      </c>
      <c r="CX35" s="77">
        <v>27.587808259056622</v>
      </c>
      <c r="CY35" s="77">
        <v>67.692184628552695</v>
      </c>
      <c r="CZ35" s="77">
        <v>3.5988447846646174</v>
      </c>
      <c r="DA35">
        <v>100</v>
      </c>
      <c r="DF35" s="11" t="s">
        <v>64</v>
      </c>
      <c r="DG35" s="77">
        <v>7.2400520578388736</v>
      </c>
      <c r="DH35" s="77">
        <v>51.177884818389543</v>
      </c>
      <c r="DI35" s="77">
        <v>20.344939846473764</v>
      </c>
      <c r="DJ35" s="77">
        <v>21.237123277297815</v>
      </c>
      <c r="DK35">
        <v>99.999999999999986</v>
      </c>
      <c r="DP35" s="11" t="s">
        <v>64</v>
      </c>
      <c r="DQ35" s="77">
        <v>3.6245878156714815</v>
      </c>
      <c r="DR35" s="77">
        <v>35.551631772820286</v>
      </c>
      <c r="DS35" s="77">
        <v>38.831811808503538</v>
      </c>
      <c r="DT35" s="77">
        <v>21.9919686030047</v>
      </c>
      <c r="DU35">
        <v>100</v>
      </c>
      <c r="DZ35" s="11" t="s">
        <v>64</v>
      </c>
      <c r="EA35" s="77">
        <v>6.4026952547974965</v>
      </c>
      <c r="EB35" s="77">
        <v>26.857933220263881</v>
      </c>
      <c r="EC35" s="77">
        <v>54.902577221271322</v>
      </c>
      <c r="ED35" s="77">
        <v>11.836794303667308</v>
      </c>
      <c r="EE35">
        <v>100.00000000000001</v>
      </c>
      <c r="EJ35" s="36" t="s">
        <v>64</v>
      </c>
      <c r="EK35" s="77">
        <v>7.0906733513569327</v>
      </c>
      <c r="EL35" s="77">
        <v>27.521955107663466</v>
      </c>
      <c r="EM35" s="77">
        <v>34.549076165758116</v>
      </c>
      <c r="EN35" s="77">
        <v>30.838295375221481</v>
      </c>
      <c r="EO35">
        <v>99.999999999999986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макроэлементы</vt:lpstr>
      <vt:lpstr>рудные элементы</vt:lpstr>
      <vt:lpstr>микро</vt:lpstr>
      <vt:lpstr>РЗЭ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Horizontal Table Report</dc:title>
  <dc:creator>Crystal Decisions</dc:creator>
  <dc:description>Powered by Crystal</dc:description>
  <cp:lastModifiedBy>Mikhailik</cp:lastModifiedBy>
  <dcterms:created xsi:type="dcterms:W3CDTF">2019-07-12T02:01:14Z</dcterms:created>
  <dcterms:modified xsi:type="dcterms:W3CDTF">2022-11-10T01:26:40Z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01C2D35AF44DC8546069FCCFAB82437E8AE85364339A3FD7B8457322ABA5F93C1946319DEC9FEB372CA6F18F9A86D7A760E9433A14A31CA44E93C3CB76290C22F08862345014DF2CAA86CCA7EE6CB5E3DFAFC6518BEC47F77267251217BF69234E3D8D9B666F8345DE30EDAFA8B4C8A2D82BE3B69235938CF64CF5B12DB136B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D37377123E45DEB4241075213E036B6D2D933AC47B419E99BFDD1232274C9927C70B27D8E5FE742A26972D9655B9642308CA3BD52F1B572504A1DB833280BEF8C72A6A6749608BA21817C5F844B900E4FF5569C343BA231F33F8D04BFF97CE460F73B53965BEBE81C6B29577AF3B8118DCFA10A33892450AF8A0E14467E5440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FD3DA18F505B0FBD40754A0CC66384CA02A9CBDA643589AB636ED0868CEB68F6056FBBCB339AD16518CA3340228424F6BE2C1E89C6833A6E828C28745132D1FF1870DADC2D228E3B611C1B6F7B8198269056E2E28F9E0DA091BF4C09362B1CC2CEEB308D204D318A5A31290BB839AA9CE13C7D6E8CFEDE2F4941B112EFE5904</vt:lpwstr>
  </property>
  <property fmtid="{D5CDD505-2E9C-101B-9397-08002B2CF9AE}" pid="6" name="Business Objects Context Information4">
    <vt:lpwstr>345E9497F639C517C109DF9D3D8A72A06A11D74350E2468678F30927EF878B8AD17ECAE5F3BBA14E4AE99F29318B8A83D6629D240B714BCDD5BB2D1A0AF1868685070E3C620B6C5228DA59DD0BAD64C5E615CF6E3B04ED5CC78DE52F2942646AEFED59CC9EB45D3F9869637195F1273E2DC1A7A299B99D15BB02862A9A135A2</vt:lpwstr>
  </property>
  <property fmtid="{D5CDD505-2E9C-101B-9397-08002B2CF9AE}" pid="7" name="Business Objects Context Information5">
    <vt:lpwstr>F4920FFC12CA971E8890D84F00653A6F48E22ABB63D0DEC0E70D37FB64E8D4AC087997B3C4B49CDF4C4491454465397714BABA432C7AD8AED1114CFE554DC8EC6BE53654722341CCC75569F69E7A8DC572B0B2E49DD959378BEA9753F4406A5D06B5ABCBFA78CDEFA6A13DCB8353E74DD0FF5A0FAD7078CC43B578C516D1D91</vt:lpwstr>
  </property>
  <property fmtid="{D5CDD505-2E9C-101B-9397-08002B2CF9AE}" pid="8" name="Business Objects Context Information6">
    <vt:lpwstr>BE4962F89C9EBD3DC00EE0C6E51C6C66A5CC0D45A80BE585EFA39A6B4002DB92171FD3B170A30002ED6E69ADA910C5A601248C68EF1EAB9A7D20F67B6B3B2891B52B79D194ECF6C40DD69651EBA2D92B5AA5A91717EF0E9CA95BE2CF5B8AE885F4987EC285F85B58E3FEBD70461B05DFDE7AE544E99EA4CC45C51B4335BFD5D</vt:lpwstr>
  </property>
  <property fmtid="{D5CDD505-2E9C-101B-9397-08002B2CF9AE}" pid="9" name="Business Objects Context Information7">
    <vt:lpwstr>69D0E5C4C5060EBF521F0B374C6D2CB29005E9A68CAD38153FC4FB7C6B2CAA4DB8E45597C52EA920F3E809488A5491FC8B9FB29B83D0544D0AAE7364B31968C6515B86F1AEBABDFD8A8640D5082DD0B184488F17F5204BD2F54943A7A5818472A7A25ED93E3615832A2B027106C82BC5E8C9460574167DEB786BF31EA5C6B88</vt:lpwstr>
  </property>
  <property fmtid="{D5CDD505-2E9C-101B-9397-08002B2CF9AE}" pid="10" name="Business Objects Context Information8">
    <vt:lpwstr>BD968E0829E583404E7559E0A9656E62E7EF72352551ADC8BC38F1134A3D514381165FDF19A86D21BB16C9D11B17847D0B71E1E361912BE447FD61061AD6B8CA1387F6FE4B04F653C559379682ADD11E14274FA8923E5BBA6A6A7F6DCFA2861AFD95CBFDA5E23A048E140DF21CE1A81A788F17F20ABBEF8F21D308BFC6C1418</vt:lpwstr>
  </property>
  <property fmtid="{D5CDD505-2E9C-101B-9397-08002B2CF9AE}" pid="11" name="Business Objects Context Information9">
    <vt:lpwstr>1B3DB0B94D6E49CD271074F754F3492FA3420D2CA0CC8E002FABE35D3B034974B0626F25FCD5392D7DC0DFE52550C01829B295856865DEBECA6AF5980A8564D14C298E686FC5F743D5FE34CE5DD34C38820B314CCC26D031D6077E2CFC6C6B9DF2E7FB97D182F2169DCD2D188FFA14F3E9214761670E7AB567543631C5F5E1A</vt:lpwstr>
  </property>
  <property fmtid="{D5CDD505-2E9C-101B-9397-08002B2CF9AE}" pid="12" name="Business Objects Context Information10">
    <vt:lpwstr>AC96E57F331DAAAE0C5E7C695946DF8838BA29661639AB76F7EBBD2672239B55E400E4182E6B910D0664F916D8854055A2D0DDE86EA99E34195B76E008E6F3A5B36BD2B9C27DC7AC8758B8CC5A14A9CBDB6AAE435D9F4229804D678D10104F00A325728FC0E6D1F6F3B2CA77E456397DC51F283500BFB4F9882A8893421EE80</vt:lpwstr>
  </property>
  <property fmtid="{D5CDD505-2E9C-101B-9397-08002B2CF9AE}" pid="13" name="Business Objects Context Information11">
    <vt:lpwstr>2E2F4A2021738A6F8B9A583B041AF37C11C56A5FBC61DB9984C292E3770B5AE35F8E6DB996D80A1815151E102932B91DEA5ED2E29301F06E0D60BE3506AF658608BFA3BEC4B4961F6F46E64B9D07F9A1DA5CFFF4A92A8CD024D062D60A1910D9AD92237207C8D</vt:lpwstr>
  </property>
</Properties>
</file>